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386" windowWidth="15195" windowHeight="9210" activeTab="0"/>
  </bookViews>
  <sheets>
    <sheet name="50 NL DAMES" sheetId="1" r:id="rId1"/>
    <sheet name="50 NL MESSIEURS" sheetId="2" r:id="rId2"/>
    <sheet name="100 4N DAMES" sheetId="3" r:id="rId3"/>
    <sheet name="100 4N MESSIEURS" sheetId="4" r:id="rId4"/>
    <sheet name="200 4N DAMES" sheetId="5" r:id="rId5"/>
    <sheet name="200 4N MESSIEURS" sheetId="6" r:id="rId6"/>
    <sheet name="400 4N DAMES" sheetId="7" r:id="rId7"/>
    <sheet name="400 4N MESSIEURS" sheetId="8" r:id="rId8"/>
    <sheet name="4X100 NL DAMES" sheetId="9" r:id="rId9"/>
    <sheet name="4X100 NL MESSIEURS" sheetId="10" r:id="rId10"/>
    <sheet name="4X100 NL MIXTE" sheetId="11" r:id="rId11"/>
    <sheet name="CLASSEMENT" sheetId="12" r:id="rId12"/>
    <sheet name="REDEVANCES" sheetId="13" r:id="rId13"/>
  </sheets>
  <definedNames/>
  <calcPr fullCalcOnLoad="1"/>
</workbook>
</file>

<file path=xl/sharedStrings.xml><?xml version="1.0" encoding="utf-8"?>
<sst xmlns="http://schemas.openxmlformats.org/spreadsheetml/2006/main" count="759" uniqueCount="180">
  <si>
    <t xml:space="preserve">CATEGORIES </t>
  </si>
  <si>
    <t>RANG</t>
  </si>
  <si>
    <t>NAGEUR</t>
  </si>
  <si>
    <t>ANNEE</t>
  </si>
  <si>
    <t>CLUB</t>
  </si>
  <si>
    <t>TPS</t>
  </si>
  <si>
    <t>PTS</t>
  </si>
  <si>
    <t>ES VITRY</t>
  </si>
  <si>
    <t>AC VILLENEUVE LE ROI</t>
  </si>
  <si>
    <t>AAS FRESNES</t>
  </si>
  <si>
    <t>C.S.M.BONNEUIL</t>
  </si>
  <si>
    <t>A.S.ORLY</t>
  </si>
  <si>
    <t>US IVRY SUR SEINE</t>
  </si>
  <si>
    <t>NOMBRE DE NAGEURS / CLUB</t>
  </si>
  <si>
    <t>RECAP POINTS EPREUVE</t>
  </si>
  <si>
    <t>TOTAL</t>
  </si>
  <si>
    <t>50 NAGE LIBRE DAMES</t>
  </si>
  <si>
    <t>50 NAGE LIBRE MESSIEURS</t>
  </si>
  <si>
    <t>100 4 NAGES DAMES</t>
  </si>
  <si>
    <t>100 4 NAGES MESSIEURS</t>
  </si>
  <si>
    <t>200 4 NAGES DAMES</t>
  </si>
  <si>
    <t>200 4 NAGES MESSIEURS</t>
  </si>
  <si>
    <t>4X100 NAGE LIBRE DAMES</t>
  </si>
  <si>
    <t>4X100 NAGE LIBRE MESSIEURS</t>
  </si>
  <si>
    <t>LONDO Alix</t>
  </si>
  <si>
    <t>JUNIORS</t>
  </si>
  <si>
    <t>BENJAMINS 2</t>
  </si>
  <si>
    <t>BENJAMINS 1</t>
  </si>
  <si>
    <t>POUSSINS 2</t>
  </si>
  <si>
    <t>MARTINS Diogo</t>
  </si>
  <si>
    <t>CADETS</t>
  </si>
  <si>
    <t>KOMOROWSKI Celine</t>
  </si>
  <si>
    <t>KOMOROWSKI Alexandre</t>
  </si>
  <si>
    <t>LOUINEAU Tom</t>
  </si>
  <si>
    <t>DAZI Ismael</t>
  </si>
  <si>
    <t>ROBIN William</t>
  </si>
  <si>
    <t>POUSSINS 1</t>
  </si>
  <si>
    <t>NOMBRE DE RELAIS / CLUB</t>
  </si>
  <si>
    <t>US GENTILLY</t>
  </si>
  <si>
    <t>MINI POUSSINS</t>
  </si>
  <si>
    <t>disqu.</t>
  </si>
  <si>
    <t>ELARRAS Adam</t>
  </si>
  <si>
    <t>US IVRY</t>
  </si>
  <si>
    <t>CLASSEMENT</t>
  </si>
  <si>
    <t>Nages</t>
  </si>
  <si>
    <t>CSM BONNEUIL</t>
  </si>
  <si>
    <t>AS ORLY</t>
  </si>
  <si>
    <t>VILLENEUVE AC</t>
  </si>
  <si>
    <t>GENTILLY</t>
  </si>
  <si>
    <t>TOTAL DU JOUR</t>
  </si>
  <si>
    <t>TOTAL PRECEDENT</t>
  </si>
  <si>
    <t>TOTAL GENERAL</t>
  </si>
  <si>
    <t>50 NAGE LIBRE</t>
  </si>
  <si>
    <t>100 4 NAGES</t>
  </si>
  <si>
    <t>200 4 NAGES</t>
  </si>
  <si>
    <t>UZAN Zoe</t>
  </si>
  <si>
    <t>UZAN Lilie</t>
  </si>
  <si>
    <t>JAMOIS Remy</t>
  </si>
  <si>
    <t>DANEL Damien</t>
  </si>
  <si>
    <t>POTTIN Solene</t>
  </si>
  <si>
    <t>BRUN Nathanaelle</t>
  </si>
  <si>
    <t>ABIDRI Ania</t>
  </si>
  <si>
    <t>PARRA Anna</t>
  </si>
  <si>
    <t>BUZON Maude</t>
  </si>
  <si>
    <t>DESNE Emma</t>
  </si>
  <si>
    <t>TORCATO TANTOT Andrea</t>
  </si>
  <si>
    <t>HOUGUER Nicolas</t>
  </si>
  <si>
    <t>TOMASELLO Romain</t>
  </si>
  <si>
    <t>DAZI Jibril</t>
  </si>
  <si>
    <t>SENIORS &amp; MASTERS</t>
  </si>
  <si>
    <t>MINIMES 2</t>
  </si>
  <si>
    <t>MINIMES 1</t>
  </si>
  <si>
    <t>MIRANDA Ita Una</t>
  </si>
  <si>
    <t>CANTIN Loanne</t>
  </si>
  <si>
    <t>GUERINI Mattea</t>
  </si>
  <si>
    <t>MAAYOUFI Mouna</t>
  </si>
  <si>
    <t>DA SILVA PINTO Ines</t>
  </si>
  <si>
    <t>POSTIAUX Olivier</t>
  </si>
  <si>
    <t>CORBEAU Johan</t>
  </si>
  <si>
    <t>HABABOU Adrien</t>
  </si>
  <si>
    <t>LABURE Gregory</t>
  </si>
  <si>
    <t>BENALHADJ Walid</t>
  </si>
  <si>
    <t>ABIDRI Rayane</t>
  </si>
  <si>
    <t>LEFEBVRE Alexandre</t>
  </si>
  <si>
    <t>CHABOUD Franck</t>
  </si>
  <si>
    <t>4X100 NAGE LIBRE MIXTE</t>
  </si>
  <si>
    <t xml:space="preserve">             TABLEAU DES REDEVANCES - SAISON 2012-2013</t>
  </si>
  <si>
    <t>TARIF</t>
  </si>
  <si>
    <t>BONNEUIL</t>
  </si>
  <si>
    <t>IVRY</t>
  </si>
  <si>
    <t>ORLY</t>
  </si>
  <si>
    <t>VILLENEUVE</t>
  </si>
  <si>
    <t>FRESNES</t>
  </si>
  <si>
    <t>VITRY</t>
  </si>
  <si>
    <t>nb de nageurs</t>
  </si>
  <si>
    <t xml:space="preserve"> </t>
  </si>
  <si>
    <t>Nages FSGT1</t>
  </si>
  <si>
    <t>nb de relais</t>
  </si>
  <si>
    <t>Relais FSGT1</t>
  </si>
  <si>
    <t>Nages FSGT2</t>
  </si>
  <si>
    <t>Relais FSGT2</t>
  </si>
  <si>
    <t>Nages FSGT3</t>
  </si>
  <si>
    <t>Relais FSGT3</t>
  </si>
  <si>
    <t>Nages FSGT4</t>
  </si>
  <si>
    <t>Relais FSGT4</t>
  </si>
  <si>
    <t>Nages FSGT5</t>
  </si>
  <si>
    <t>Relais FSGT5</t>
  </si>
  <si>
    <t>Nages FSGT6</t>
  </si>
  <si>
    <t>Relais FSGT6</t>
  </si>
  <si>
    <t>FINALE</t>
  </si>
  <si>
    <t>ROUSSEAU</t>
  </si>
  <si>
    <t>HOUGUER Melanie</t>
  </si>
  <si>
    <t>PAUL Karine</t>
  </si>
  <si>
    <t>ALBUQUERQUE Andrea</t>
  </si>
  <si>
    <t>VERDIER Alexandra</t>
  </si>
  <si>
    <t>MARZOUK Maeva</t>
  </si>
  <si>
    <t>BEUGNON Priscillia</t>
  </si>
  <si>
    <t>MIR Ines</t>
  </si>
  <si>
    <t>TETREL Cassandra</t>
  </si>
  <si>
    <t>LOUVIOT Chloe</t>
  </si>
  <si>
    <t>PIQUART Celia</t>
  </si>
  <si>
    <t>CRESPEL Zoe</t>
  </si>
  <si>
    <t>SAVIGNAT Farah</t>
  </si>
  <si>
    <t>ZIMMERMAN Lea</t>
  </si>
  <si>
    <t>FROIDEVAUX Loreline</t>
  </si>
  <si>
    <t>CHANFI Alicia</t>
  </si>
  <si>
    <t>AOUANI Ines</t>
  </si>
  <si>
    <t>PELLAY Morgane</t>
  </si>
  <si>
    <t>TURBAN Morgane</t>
  </si>
  <si>
    <t>BENATTIA Camelia</t>
  </si>
  <si>
    <t>COGNET Lea</t>
  </si>
  <si>
    <t>BENZERGA Souhila</t>
  </si>
  <si>
    <t>DHRIF Salma</t>
  </si>
  <si>
    <t>CAUDULLO Capucine</t>
  </si>
  <si>
    <t>NUNES Dylan</t>
  </si>
  <si>
    <t>BEUGNON Thomas</t>
  </si>
  <si>
    <t>GOUDJIL Tom</t>
  </si>
  <si>
    <t>NACHUN Anthony</t>
  </si>
  <si>
    <t>VEIGA Manuel</t>
  </si>
  <si>
    <t>NAZE Hugo</t>
  </si>
  <si>
    <t>PIERROT METRAL Timothe</t>
  </si>
  <si>
    <t>BEN FEGHOUL Ahmed Sami</t>
  </si>
  <si>
    <t>EDDAIDJ Abdenour</t>
  </si>
  <si>
    <t>SANCHEZ Corentin</t>
  </si>
  <si>
    <t>CHEVALIER Nicolas</t>
  </si>
  <si>
    <t>SPEISSER Louis</t>
  </si>
  <si>
    <t>LAPERT Clement</t>
  </si>
  <si>
    <t>MURA Christophe</t>
  </si>
  <si>
    <t>CAUDULLO Alexandre</t>
  </si>
  <si>
    <t>GODO Bryan</t>
  </si>
  <si>
    <t>COULONGE Mathis</t>
  </si>
  <si>
    <t>SAMYN Kelyan</t>
  </si>
  <si>
    <t>LACOUR Antoine</t>
  </si>
  <si>
    <t>REJEB Saiffedine</t>
  </si>
  <si>
    <t>AMEYOUB Yanis</t>
  </si>
  <si>
    <t>GOUIRI Rayane</t>
  </si>
  <si>
    <t>SANTOS Joel</t>
  </si>
  <si>
    <t>BERRAU Hadriano</t>
  </si>
  <si>
    <t>BEN YOUSSEF Bechir</t>
  </si>
  <si>
    <t>OSMAN Marwan</t>
  </si>
  <si>
    <t>DOUDOUT Lucie</t>
  </si>
  <si>
    <t>BOUDLAL Lucie</t>
  </si>
  <si>
    <t>CIPIERRE Garance</t>
  </si>
  <si>
    <t>MAGNY Armel</t>
  </si>
  <si>
    <t>HAJ BRAHIM Ines</t>
  </si>
  <si>
    <t>IKHEF Farid</t>
  </si>
  <si>
    <t>GWIAZDA Yakub</t>
  </si>
  <si>
    <t>ZITOUNI Yacob</t>
  </si>
  <si>
    <t>CHENOT Guillaume</t>
  </si>
  <si>
    <t>YIN William</t>
  </si>
  <si>
    <t>400 4 NAGES DAMES</t>
  </si>
  <si>
    <t xml:space="preserve">400 4 NAGES MESSIEURS </t>
  </si>
  <si>
    <t>LE MELLEC Millian</t>
  </si>
  <si>
    <t>PAUL KARINE</t>
  </si>
  <si>
    <t>GOUIRI RAYANE</t>
  </si>
  <si>
    <t>AOUANI INES</t>
  </si>
  <si>
    <t>nb d'engagements</t>
  </si>
  <si>
    <t>nb de partocipants</t>
  </si>
  <si>
    <t>400 4 NAGES</t>
  </si>
  <si>
    <t xml:space="preserve">4X100 4 NAGE LIBRE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</si>
</sst>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0"/>
      <name val="Arial"/>
      <family val="0"/>
    </font>
    <font>
      <b/>
      <u val="single"/>
      <sz val="14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20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u val="single"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right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590550</xdr:colOff>
      <xdr:row>2</xdr:row>
      <xdr:rowOff>85725</xdr:rowOff>
    </xdr:to>
    <xdr:pic>
      <xdr:nvPicPr>
        <xdr:cNvPr id="1" name="Picture 1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590550</xdr:colOff>
      <xdr:row>2</xdr:row>
      <xdr:rowOff>85725</xdr:rowOff>
    </xdr:to>
    <xdr:pic>
      <xdr:nvPicPr>
        <xdr:cNvPr id="1" name="Picture 1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590550</xdr:colOff>
      <xdr:row>2</xdr:row>
      <xdr:rowOff>85725</xdr:rowOff>
    </xdr:to>
    <xdr:pic>
      <xdr:nvPicPr>
        <xdr:cNvPr id="1" name="Picture 1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0</xdr:col>
      <xdr:colOff>685800</xdr:colOff>
      <xdr:row>1</xdr:row>
      <xdr:rowOff>323850</xdr:rowOff>
    </xdr:to>
    <xdr:pic>
      <xdr:nvPicPr>
        <xdr:cNvPr id="1" name="Picture 2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590550</xdr:colOff>
      <xdr:row>2</xdr:row>
      <xdr:rowOff>57150</xdr:rowOff>
    </xdr:to>
    <xdr:pic>
      <xdr:nvPicPr>
        <xdr:cNvPr id="1" name="Picture 13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0</xdr:col>
      <xdr:colOff>590550</xdr:colOff>
      <xdr:row>2</xdr:row>
      <xdr:rowOff>57150</xdr:rowOff>
    </xdr:to>
    <xdr:pic>
      <xdr:nvPicPr>
        <xdr:cNvPr id="2" name="Picture 14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590550</xdr:colOff>
      <xdr:row>2</xdr:row>
      <xdr:rowOff>85725</xdr:rowOff>
    </xdr:to>
    <xdr:pic>
      <xdr:nvPicPr>
        <xdr:cNvPr id="1" name="Picture 1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590550</xdr:colOff>
      <xdr:row>2</xdr:row>
      <xdr:rowOff>85725</xdr:rowOff>
    </xdr:to>
    <xdr:pic>
      <xdr:nvPicPr>
        <xdr:cNvPr id="1" name="Picture 1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590550</xdr:colOff>
      <xdr:row>2</xdr:row>
      <xdr:rowOff>85725</xdr:rowOff>
    </xdr:to>
    <xdr:pic>
      <xdr:nvPicPr>
        <xdr:cNvPr id="1" name="Picture 1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590550</xdr:colOff>
      <xdr:row>2</xdr:row>
      <xdr:rowOff>85725</xdr:rowOff>
    </xdr:to>
    <xdr:pic>
      <xdr:nvPicPr>
        <xdr:cNvPr id="1" name="Picture 1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590550</xdr:colOff>
      <xdr:row>2</xdr:row>
      <xdr:rowOff>85725</xdr:rowOff>
    </xdr:to>
    <xdr:pic>
      <xdr:nvPicPr>
        <xdr:cNvPr id="1" name="Picture 1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590550</xdr:colOff>
      <xdr:row>2</xdr:row>
      <xdr:rowOff>85725</xdr:rowOff>
    </xdr:to>
    <xdr:pic>
      <xdr:nvPicPr>
        <xdr:cNvPr id="1" name="Picture 1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590550</xdr:colOff>
      <xdr:row>2</xdr:row>
      <xdr:rowOff>85725</xdr:rowOff>
    </xdr:to>
    <xdr:pic>
      <xdr:nvPicPr>
        <xdr:cNvPr id="1" name="Picture 1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590550</xdr:colOff>
      <xdr:row>2</xdr:row>
      <xdr:rowOff>85725</xdr:rowOff>
    </xdr:to>
    <xdr:pic>
      <xdr:nvPicPr>
        <xdr:cNvPr id="1" name="Picture 1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0.57421875" style="1" customWidth="1"/>
    <col min="2" max="2" width="6.28125" style="1" bestFit="1" customWidth="1"/>
    <col min="3" max="3" width="25.8515625" style="0" customWidth="1"/>
    <col min="4" max="4" width="7.140625" style="1" bestFit="1" customWidth="1"/>
    <col min="5" max="5" width="22.421875" style="0" bestFit="1" customWidth="1"/>
    <col min="6" max="6" width="8.140625" style="1" bestFit="1" customWidth="1"/>
    <col min="7" max="7" width="4.28125" style="1" customWidth="1"/>
  </cols>
  <sheetData>
    <row r="1" ht="12.75"/>
    <row r="2" ht="18">
      <c r="C2" s="2" t="s">
        <v>16</v>
      </c>
    </row>
    <row r="3" ht="12.75"/>
    <row r="4" spans="1:7" s="4" customFormat="1" ht="12.75">
      <c r="A4" s="3" t="s">
        <v>0</v>
      </c>
      <c r="B4" s="3" t="s">
        <v>1</v>
      </c>
      <c r="C4" s="4" t="s">
        <v>2</v>
      </c>
      <c r="D4" s="3" t="s">
        <v>3</v>
      </c>
      <c r="E4" s="4" t="s">
        <v>4</v>
      </c>
      <c r="F4" s="3" t="s">
        <v>5</v>
      </c>
      <c r="G4" s="3" t="s">
        <v>6</v>
      </c>
    </row>
    <row r="5" spans="1:7" ht="12.75" customHeight="1">
      <c r="A5" s="18" t="s">
        <v>69</v>
      </c>
      <c r="B5" s="19">
        <v>1</v>
      </c>
      <c r="C5" s="18" t="s">
        <v>111</v>
      </c>
      <c r="D5" s="19">
        <v>88</v>
      </c>
      <c r="E5" s="18" t="s">
        <v>8</v>
      </c>
      <c r="F5" s="18">
        <v>35.47</v>
      </c>
      <c r="G5" s="19">
        <v>8</v>
      </c>
    </row>
    <row r="6" spans="1:8" ht="12.75">
      <c r="A6" s="18"/>
      <c r="B6" s="19">
        <v>2</v>
      </c>
      <c r="C6" s="18" t="s">
        <v>31</v>
      </c>
      <c r="D6" s="19">
        <v>93</v>
      </c>
      <c r="E6" s="18" t="s">
        <v>9</v>
      </c>
      <c r="F6" s="18">
        <v>36.97</v>
      </c>
      <c r="G6" s="19">
        <v>6</v>
      </c>
      <c r="H6" s="31"/>
    </row>
    <row r="7" spans="1:8" ht="12.75">
      <c r="A7" s="18"/>
      <c r="B7" s="19">
        <v>3</v>
      </c>
      <c r="C7" s="18" t="s">
        <v>112</v>
      </c>
      <c r="D7" s="19">
        <v>73</v>
      </c>
      <c r="E7" s="18" t="s">
        <v>11</v>
      </c>
      <c r="F7" s="18">
        <v>48.27</v>
      </c>
      <c r="G7" s="19">
        <v>4</v>
      </c>
      <c r="H7" s="31"/>
    </row>
    <row r="8" spans="1:8" ht="12.75">
      <c r="A8" s="18" t="s">
        <v>25</v>
      </c>
      <c r="B8" s="19">
        <v>1</v>
      </c>
      <c r="C8" s="18" t="s">
        <v>59</v>
      </c>
      <c r="D8" s="19">
        <v>95</v>
      </c>
      <c r="E8" s="18" t="s">
        <v>11</v>
      </c>
      <c r="F8" s="18">
        <v>30.96</v>
      </c>
      <c r="G8" s="19">
        <v>8</v>
      </c>
      <c r="H8" s="31"/>
    </row>
    <row r="9" spans="1:8" ht="12.75">
      <c r="A9" s="18" t="s">
        <v>30</v>
      </c>
      <c r="B9" s="19">
        <v>1</v>
      </c>
      <c r="C9" s="18" t="s">
        <v>24</v>
      </c>
      <c r="D9" s="19">
        <v>97</v>
      </c>
      <c r="E9" s="18" t="s">
        <v>8</v>
      </c>
      <c r="F9" s="18">
        <v>38.08</v>
      </c>
      <c r="G9" s="19">
        <v>8</v>
      </c>
      <c r="H9" s="31"/>
    </row>
    <row r="10" spans="1:8" ht="12.75">
      <c r="A10" s="18"/>
      <c r="B10" s="19">
        <v>2</v>
      </c>
      <c r="C10" s="18" t="s">
        <v>113</v>
      </c>
      <c r="D10" s="19">
        <v>98</v>
      </c>
      <c r="E10" s="18" t="s">
        <v>10</v>
      </c>
      <c r="F10" s="18">
        <v>38.24</v>
      </c>
      <c r="G10" s="19">
        <v>6</v>
      </c>
      <c r="H10" s="31"/>
    </row>
    <row r="11" spans="1:8" ht="12.75">
      <c r="A11" s="18" t="s">
        <v>70</v>
      </c>
      <c r="B11" s="19">
        <v>1</v>
      </c>
      <c r="C11" s="18" t="s">
        <v>60</v>
      </c>
      <c r="D11" s="19">
        <v>99</v>
      </c>
      <c r="E11" s="18" t="s">
        <v>11</v>
      </c>
      <c r="F11" s="18">
        <v>32.51</v>
      </c>
      <c r="G11" s="19">
        <v>8</v>
      </c>
      <c r="H11" s="31"/>
    </row>
    <row r="12" spans="1:8" ht="12.75">
      <c r="A12" s="18"/>
      <c r="B12" s="19">
        <v>2</v>
      </c>
      <c r="C12" s="18" t="s">
        <v>55</v>
      </c>
      <c r="D12" s="19">
        <v>99</v>
      </c>
      <c r="E12" s="18" t="s">
        <v>11</v>
      </c>
      <c r="F12" s="18">
        <v>34.39</v>
      </c>
      <c r="G12" s="19">
        <v>6</v>
      </c>
      <c r="H12" s="38"/>
    </row>
    <row r="13" spans="1:8" ht="12.75">
      <c r="A13" s="18" t="s">
        <v>71</v>
      </c>
      <c r="B13" s="19">
        <v>1</v>
      </c>
      <c r="C13" s="18" t="s">
        <v>114</v>
      </c>
      <c r="D13" s="19">
        <v>2000</v>
      </c>
      <c r="E13" s="18" t="s">
        <v>9</v>
      </c>
      <c r="F13" s="18">
        <v>30.92</v>
      </c>
      <c r="G13" s="19">
        <v>8</v>
      </c>
      <c r="H13" s="31"/>
    </row>
    <row r="14" spans="1:8" ht="12.75">
      <c r="A14" s="18"/>
      <c r="B14" s="19">
        <v>2</v>
      </c>
      <c r="C14" s="18" t="s">
        <v>115</v>
      </c>
      <c r="D14" s="19">
        <v>2000</v>
      </c>
      <c r="E14" s="18" t="s">
        <v>9</v>
      </c>
      <c r="F14" s="18">
        <v>32.1</v>
      </c>
      <c r="G14" s="19">
        <v>6</v>
      </c>
      <c r="H14" s="31"/>
    </row>
    <row r="15" spans="1:8" ht="12.75">
      <c r="A15" s="18"/>
      <c r="B15" s="19">
        <v>3</v>
      </c>
      <c r="C15" s="18" t="s">
        <v>116</v>
      </c>
      <c r="D15" s="19">
        <v>2000</v>
      </c>
      <c r="E15" s="18" t="s">
        <v>10</v>
      </c>
      <c r="F15" s="18">
        <v>32.64</v>
      </c>
      <c r="G15" s="19">
        <v>4</v>
      </c>
      <c r="H15" s="31"/>
    </row>
    <row r="16" spans="1:8" ht="12.75">
      <c r="A16" s="18"/>
      <c r="B16" s="19">
        <v>4</v>
      </c>
      <c r="C16" s="18" t="s">
        <v>61</v>
      </c>
      <c r="D16" s="19">
        <v>2000</v>
      </c>
      <c r="E16" s="18" t="s">
        <v>8</v>
      </c>
      <c r="F16" s="18">
        <v>37.74</v>
      </c>
      <c r="G16" s="19">
        <v>3</v>
      </c>
      <c r="H16" s="31"/>
    </row>
    <row r="17" spans="1:8" ht="12.75">
      <c r="A17" s="18"/>
      <c r="B17" s="19">
        <v>5</v>
      </c>
      <c r="C17" s="18" t="s">
        <v>117</v>
      </c>
      <c r="D17" s="19">
        <v>2000</v>
      </c>
      <c r="E17" s="18" t="s">
        <v>11</v>
      </c>
      <c r="F17" s="18">
        <v>46.53</v>
      </c>
      <c r="G17" s="19">
        <v>2</v>
      </c>
      <c r="H17" s="31"/>
    </row>
    <row r="18" spans="1:8" ht="12.75">
      <c r="A18" s="18" t="s">
        <v>26</v>
      </c>
      <c r="B18" s="19">
        <v>1</v>
      </c>
      <c r="C18" s="18" t="s">
        <v>56</v>
      </c>
      <c r="D18" s="19">
        <v>2001</v>
      </c>
      <c r="E18" s="18" t="s">
        <v>11</v>
      </c>
      <c r="F18" s="18">
        <v>33.08</v>
      </c>
      <c r="G18" s="19">
        <v>8</v>
      </c>
      <c r="H18" s="31"/>
    </row>
    <row r="19" spans="1:8" ht="12.75">
      <c r="A19" s="18"/>
      <c r="B19" s="19">
        <v>2</v>
      </c>
      <c r="C19" s="18" t="s">
        <v>62</v>
      </c>
      <c r="D19" s="19">
        <v>2001</v>
      </c>
      <c r="E19" s="18" t="s">
        <v>11</v>
      </c>
      <c r="F19" s="18">
        <v>34.64</v>
      </c>
      <c r="G19" s="19">
        <v>6</v>
      </c>
      <c r="H19" s="31"/>
    </row>
    <row r="20" spans="1:8" ht="12.75">
      <c r="A20" s="18"/>
      <c r="B20" s="19">
        <v>3</v>
      </c>
      <c r="C20" s="18" t="s">
        <v>118</v>
      </c>
      <c r="D20" s="19">
        <v>2001</v>
      </c>
      <c r="E20" s="18" t="s">
        <v>10</v>
      </c>
      <c r="F20" s="18">
        <v>39.64</v>
      </c>
      <c r="G20" s="19">
        <v>4</v>
      </c>
      <c r="H20" s="31"/>
    </row>
    <row r="21" spans="1:8" ht="12.75">
      <c r="A21" s="18"/>
      <c r="B21" s="19">
        <v>4</v>
      </c>
      <c r="C21" s="18" t="s">
        <v>119</v>
      </c>
      <c r="D21" s="19">
        <v>2001</v>
      </c>
      <c r="E21" s="18" t="s">
        <v>11</v>
      </c>
      <c r="F21" s="18">
        <v>46.08</v>
      </c>
      <c r="G21" s="19">
        <v>3</v>
      </c>
      <c r="H21" s="31"/>
    </row>
    <row r="22" spans="1:8" ht="12.75">
      <c r="A22" s="18"/>
      <c r="B22" s="19">
        <v>5</v>
      </c>
      <c r="C22" s="18" t="s">
        <v>63</v>
      </c>
      <c r="D22" s="19">
        <v>2001</v>
      </c>
      <c r="E22" s="18" t="s">
        <v>11</v>
      </c>
      <c r="F22" s="18">
        <v>46.26</v>
      </c>
      <c r="G22" s="19">
        <v>2</v>
      </c>
      <c r="H22" s="31"/>
    </row>
    <row r="23" spans="1:8" ht="12.75">
      <c r="A23" s="18" t="s">
        <v>27</v>
      </c>
      <c r="B23" s="19">
        <v>1</v>
      </c>
      <c r="C23" s="18" t="s">
        <v>120</v>
      </c>
      <c r="D23" s="19">
        <v>2002</v>
      </c>
      <c r="E23" s="18" t="s">
        <v>8</v>
      </c>
      <c r="F23" s="18">
        <v>35.98</v>
      </c>
      <c r="G23" s="19">
        <v>8</v>
      </c>
      <c r="H23" s="31"/>
    </row>
    <row r="24" spans="1:8" ht="12.75">
      <c r="A24" s="18"/>
      <c r="B24" s="19">
        <v>2</v>
      </c>
      <c r="C24" s="18" t="s">
        <v>121</v>
      </c>
      <c r="D24" s="19">
        <v>2002</v>
      </c>
      <c r="E24" s="18" t="s">
        <v>11</v>
      </c>
      <c r="F24" s="18">
        <v>39.17</v>
      </c>
      <c r="G24" s="19">
        <v>6</v>
      </c>
      <c r="H24" s="31"/>
    </row>
    <row r="25" spans="1:8" ht="12.75">
      <c r="A25" s="18"/>
      <c r="B25" s="19">
        <v>3</v>
      </c>
      <c r="C25" s="18" t="s">
        <v>74</v>
      </c>
      <c r="D25" s="19">
        <v>2002</v>
      </c>
      <c r="E25" s="18" t="s">
        <v>8</v>
      </c>
      <c r="F25" s="18">
        <v>44.05</v>
      </c>
      <c r="G25" s="19">
        <v>4</v>
      </c>
      <c r="H25" s="31"/>
    </row>
    <row r="26" spans="1:8" ht="12.75">
      <c r="A26" s="18"/>
      <c r="B26" s="19">
        <v>4</v>
      </c>
      <c r="C26" s="18" t="s">
        <v>122</v>
      </c>
      <c r="D26" s="19">
        <v>2002</v>
      </c>
      <c r="E26" s="18" t="s">
        <v>10</v>
      </c>
      <c r="F26" s="18">
        <v>44.35</v>
      </c>
      <c r="G26" s="19">
        <v>3</v>
      </c>
      <c r="H26" s="31"/>
    </row>
    <row r="27" spans="1:8" ht="12.75">
      <c r="A27" s="18"/>
      <c r="B27" s="19">
        <v>5</v>
      </c>
      <c r="C27" s="18" t="s">
        <v>123</v>
      </c>
      <c r="D27" s="19">
        <v>2002</v>
      </c>
      <c r="E27" s="18" t="s">
        <v>11</v>
      </c>
      <c r="F27" s="18">
        <v>46.59</v>
      </c>
      <c r="G27" s="19">
        <v>2</v>
      </c>
      <c r="H27" s="31"/>
    </row>
    <row r="28" spans="1:8" ht="12.75">
      <c r="A28" s="18"/>
      <c r="B28" s="19">
        <v>6</v>
      </c>
      <c r="C28" s="18" t="s">
        <v>65</v>
      </c>
      <c r="D28" s="19">
        <v>2002</v>
      </c>
      <c r="E28" s="18" t="s">
        <v>8</v>
      </c>
      <c r="F28" s="18">
        <v>47.93</v>
      </c>
      <c r="G28" s="19">
        <v>1</v>
      </c>
      <c r="H28" s="31"/>
    </row>
    <row r="29" spans="1:8" ht="12.75">
      <c r="A29" s="18"/>
      <c r="B29" s="19">
        <v>7</v>
      </c>
      <c r="C29" s="18" t="s">
        <v>124</v>
      </c>
      <c r="D29" s="19">
        <v>2002</v>
      </c>
      <c r="E29" s="18" t="s">
        <v>8</v>
      </c>
      <c r="F29" s="18">
        <v>49.34</v>
      </c>
      <c r="G29" s="19">
        <v>0</v>
      </c>
      <c r="H29" s="31"/>
    </row>
    <row r="30" spans="1:8" ht="12.75">
      <c r="A30" s="18"/>
      <c r="B30" s="19">
        <v>8</v>
      </c>
      <c r="C30" s="18" t="s">
        <v>125</v>
      </c>
      <c r="D30" s="19">
        <v>2002</v>
      </c>
      <c r="E30" s="18" t="s">
        <v>10</v>
      </c>
      <c r="F30" s="18">
        <v>52.85</v>
      </c>
      <c r="G30" s="19">
        <v>0</v>
      </c>
      <c r="H30" s="31"/>
    </row>
    <row r="31" spans="1:8" ht="12.75">
      <c r="A31" s="18"/>
      <c r="B31" s="19">
        <v>9</v>
      </c>
      <c r="C31" s="18" t="s">
        <v>64</v>
      </c>
      <c r="D31" s="19">
        <v>2002</v>
      </c>
      <c r="E31" s="18" t="s">
        <v>8</v>
      </c>
      <c r="F31" s="18">
        <v>54.8</v>
      </c>
      <c r="G31" s="19">
        <v>0</v>
      </c>
      <c r="H31" s="31"/>
    </row>
    <row r="32" spans="1:8" ht="12.75">
      <c r="A32" s="18"/>
      <c r="B32" s="19">
        <v>10</v>
      </c>
      <c r="C32" s="18" t="s">
        <v>126</v>
      </c>
      <c r="D32" s="19">
        <v>2002</v>
      </c>
      <c r="E32" s="18" t="s">
        <v>11</v>
      </c>
      <c r="F32" s="18">
        <v>57.33</v>
      </c>
      <c r="G32" s="19">
        <v>0</v>
      </c>
      <c r="H32" s="31"/>
    </row>
    <row r="33" spans="1:8" ht="12.75">
      <c r="A33" s="18" t="s">
        <v>28</v>
      </c>
      <c r="B33" s="19">
        <v>1</v>
      </c>
      <c r="C33" s="18" t="s">
        <v>127</v>
      </c>
      <c r="D33" s="19">
        <v>2003</v>
      </c>
      <c r="E33" s="18" t="s">
        <v>9</v>
      </c>
      <c r="F33" s="18">
        <v>45.1</v>
      </c>
      <c r="G33" s="19">
        <v>8</v>
      </c>
      <c r="H33" s="31"/>
    </row>
    <row r="34" spans="1:8" ht="12.75">
      <c r="A34" s="18"/>
      <c r="B34" s="19">
        <v>2</v>
      </c>
      <c r="C34" s="18" t="s">
        <v>128</v>
      </c>
      <c r="D34" s="19">
        <v>2003</v>
      </c>
      <c r="E34" s="18" t="s">
        <v>11</v>
      </c>
      <c r="F34" s="18">
        <v>45.92</v>
      </c>
      <c r="G34" s="19">
        <v>6</v>
      </c>
      <c r="H34" s="31"/>
    </row>
    <row r="35" spans="1:8" ht="12.75">
      <c r="A35" s="18"/>
      <c r="B35" s="19">
        <v>3</v>
      </c>
      <c r="C35" s="18" t="s">
        <v>75</v>
      </c>
      <c r="D35" s="19">
        <v>2003</v>
      </c>
      <c r="E35" s="18" t="s">
        <v>9</v>
      </c>
      <c r="F35" s="18">
        <v>47.18</v>
      </c>
      <c r="G35" s="19">
        <v>4</v>
      </c>
      <c r="H35" s="31"/>
    </row>
    <row r="36" spans="1:8" ht="12.75">
      <c r="A36" s="18"/>
      <c r="B36" s="19">
        <v>4</v>
      </c>
      <c r="C36" s="18" t="s">
        <v>129</v>
      </c>
      <c r="D36" s="19">
        <v>2003</v>
      </c>
      <c r="E36" s="18" t="s">
        <v>10</v>
      </c>
      <c r="F36" s="18">
        <v>49.77</v>
      </c>
      <c r="G36" s="19">
        <v>3</v>
      </c>
      <c r="H36" s="31"/>
    </row>
    <row r="37" spans="1:8" ht="12.75">
      <c r="A37" s="18"/>
      <c r="B37" s="19">
        <v>5</v>
      </c>
      <c r="C37" s="18" t="s">
        <v>76</v>
      </c>
      <c r="D37" s="19">
        <v>2003</v>
      </c>
      <c r="E37" s="18" t="s">
        <v>8</v>
      </c>
      <c r="F37" s="18">
        <v>52.3</v>
      </c>
      <c r="G37" s="19">
        <v>2</v>
      </c>
      <c r="H37" s="31"/>
    </row>
    <row r="38" spans="1:8" ht="12.75">
      <c r="A38" s="18"/>
      <c r="B38" s="19">
        <v>6</v>
      </c>
      <c r="C38" s="18" t="s">
        <v>130</v>
      </c>
      <c r="D38" s="19">
        <v>2003</v>
      </c>
      <c r="E38" s="18" t="s">
        <v>10</v>
      </c>
      <c r="F38" s="18">
        <v>52.55</v>
      </c>
      <c r="G38" s="19">
        <v>1</v>
      </c>
      <c r="H38" s="31"/>
    </row>
    <row r="39" spans="1:8" ht="12.75">
      <c r="A39" s="18"/>
      <c r="B39" s="19">
        <v>7</v>
      </c>
      <c r="C39" s="18" t="s">
        <v>131</v>
      </c>
      <c r="D39" s="19">
        <v>2003</v>
      </c>
      <c r="E39" s="18" t="s">
        <v>10</v>
      </c>
      <c r="F39" s="18">
        <v>58.66</v>
      </c>
      <c r="G39" s="19">
        <v>0</v>
      </c>
      <c r="H39" s="31"/>
    </row>
    <row r="40" spans="1:8" ht="12.75">
      <c r="A40" s="18"/>
      <c r="B40" s="19">
        <v>8</v>
      </c>
      <c r="C40" s="18" t="s">
        <v>132</v>
      </c>
      <c r="D40" s="19">
        <v>2003</v>
      </c>
      <c r="E40" s="18" t="s">
        <v>10</v>
      </c>
      <c r="F40" s="18">
        <v>101.49</v>
      </c>
      <c r="G40" s="19">
        <v>0</v>
      </c>
      <c r="H40" s="31"/>
    </row>
    <row r="41" spans="1:8" ht="12" customHeight="1">
      <c r="A41" s="18" t="s">
        <v>39</v>
      </c>
      <c r="B41" s="19">
        <v>1</v>
      </c>
      <c r="C41" s="18" t="s">
        <v>133</v>
      </c>
      <c r="D41" s="19">
        <v>2005</v>
      </c>
      <c r="E41" s="18" t="s">
        <v>11</v>
      </c>
      <c r="F41" s="18">
        <v>45.77</v>
      </c>
      <c r="G41" s="19">
        <v>8</v>
      </c>
      <c r="H41" s="31"/>
    </row>
    <row r="42" spans="1:8" ht="12.75">
      <c r="A42" s="36"/>
      <c r="B42" s="37"/>
      <c r="C42" s="36"/>
      <c r="D42" s="37"/>
      <c r="E42" s="36"/>
      <c r="F42" s="36"/>
      <c r="G42" s="37"/>
      <c r="H42" s="31"/>
    </row>
    <row r="43" ht="12.75">
      <c r="A43"/>
    </row>
    <row r="44" spans="1:6" ht="12.75" customHeight="1">
      <c r="A44" s="5" t="s">
        <v>13</v>
      </c>
      <c r="B44" s="6"/>
      <c r="C44" s="1"/>
      <c r="D44" s="6"/>
      <c r="E44" s="5" t="s">
        <v>14</v>
      </c>
      <c r="F44" s="6"/>
    </row>
    <row r="45" spans="1:3" ht="12.75" customHeight="1">
      <c r="A45"/>
      <c r="C45" s="1"/>
    </row>
    <row r="46" spans="1:6" ht="12.75" customHeight="1">
      <c r="A46" t="s">
        <v>10</v>
      </c>
      <c r="C46" s="7">
        <f>COUNTIF($E$5:$E$42,A46)</f>
        <v>9</v>
      </c>
      <c r="E46" t="s">
        <v>10</v>
      </c>
      <c r="F46" s="7">
        <f aca="true" t="shared" si="0" ref="F46:F52">SUMIF($E$5:$E$42,E46,$G$5:$G$42)</f>
        <v>21</v>
      </c>
    </row>
    <row r="47" spans="1:6" ht="12.75" customHeight="1">
      <c r="A47" t="s">
        <v>12</v>
      </c>
      <c r="C47" s="7">
        <f aca="true" t="shared" si="1" ref="C47:C52">COUNTIF($E$5:$E$42,A47)</f>
        <v>0</v>
      </c>
      <c r="E47" t="s">
        <v>12</v>
      </c>
      <c r="F47" s="7">
        <f t="shared" si="0"/>
        <v>0</v>
      </c>
    </row>
    <row r="48" spans="1:6" ht="12.75" customHeight="1">
      <c r="A48" t="s">
        <v>11</v>
      </c>
      <c r="C48" s="7">
        <f t="shared" si="1"/>
        <v>14</v>
      </c>
      <c r="E48" t="s">
        <v>11</v>
      </c>
      <c r="F48" s="7">
        <f t="shared" si="0"/>
        <v>69</v>
      </c>
    </row>
    <row r="49" spans="1:6" ht="12.75" customHeight="1">
      <c r="A49" t="s">
        <v>8</v>
      </c>
      <c r="C49" s="7">
        <f t="shared" si="1"/>
        <v>9</v>
      </c>
      <c r="E49" t="s">
        <v>8</v>
      </c>
      <c r="F49" s="7">
        <f t="shared" si="0"/>
        <v>34</v>
      </c>
    </row>
    <row r="50" spans="1:6" ht="12.75" customHeight="1">
      <c r="A50" t="s">
        <v>9</v>
      </c>
      <c r="C50" s="7">
        <f t="shared" si="1"/>
        <v>5</v>
      </c>
      <c r="E50" t="s">
        <v>9</v>
      </c>
      <c r="F50" s="7">
        <f t="shared" si="0"/>
        <v>32</v>
      </c>
    </row>
    <row r="51" spans="1:6" ht="12.75" customHeight="1">
      <c r="A51" t="s">
        <v>7</v>
      </c>
      <c r="C51" s="7">
        <f>COUNTIF($E$5:$E$42,A51)</f>
        <v>0</v>
      </c>
      <c r="E51" t="s">
        <v>7</v>
      </c>
      <c r="F51" s="7">
        <f t="shared" si="0"/>
        <v>0</v>
      </c>
    </row>
    <row r="52" spans="1:6" ht="12.75" customHeight="1">
      <c r="A52" t="s">
        <v>38</v>
      </c>
      <c r="C52" s="7">
        <f t="shared" si="1"/>
        <v>0</v>
      </c>
      <c r="E52" t="s">
        <v>38</v>
      </c>
      <c r="F52" s="7">
        <f t="shared" si="0"/>
        <v>0</v>
      </c>
    </row>
    <row r="53" ht="12.75" customHeight="1">
      <c r="A53"/>
    </row>
    <row r="54" spans="1:6" ht="12.75" customHeight="1">
      <c r="A54" s="1" t="s">
        <v>15</v>
      </c>
      <c r="C54" s="7">
        <f>SUM(C46:C53)</f>
        <v>37</v>
      </c>
      <c r="F54" s="1">
        <f>SUM(F46:F52)</f>
        <v>156</v>
      </c>
    </row>
    <row r="55" ht="12.75" customHeight="1"/>
  </sheetData>
  <sheetProtection/>
  <printOptions/>
  <pageMargins left="0.787401575" right="0.787401575" top="0.984251969" bottom="0.984251969" header="0.4921259845" footer="0.4921259845"/>
  <pageSetup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4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57421875" style="1" customWidth="1"/>
    <col min="2" max="2" width="7.8515625" style="1" customWidth="1"/>
    <col min="3" max="3" width="25.7109375" style="0" customWidth="1"/>
    <col min="4" max="4" width="7.140625" style="1" bestFit="1" customWidth="1"/>
    <col min="5" max="5" width="22.421875" style="0" bestFit="1" customWidth="1"/>
    <col min="6" max="6" width="8.140625" style="1" bestFit="1" customWidth="1"/>
    <col min="7" max="7" width="4.28125" style="1" customWidth="1"/>
  </cols>
  <sheetData>
    <row r="1" ht="12.75"/>
    <row r="2" ht="18">
      <c r="C2" s="2" t="s">
        <v>23</v>
      </c>
    </row>
    <row r="3" ht="12.75"/>
    <row r="4" spans="1:7" s="4" customFormat="1" ht="12.75">
      <c r="A4" s="3" t="s">
        <v>0</v>
      </c>
      <c r="B4" s="3" t="s">
        <v>1</v>
      </c>
      <c r="C4" s="4" t="s">
        <v>2</v>
      </c>
      <c r="D4" s="3" t="s">
        <v>3</v>
      </c>
      <c r="E4" s="4" t="s">
        <v>4</v>
      </c>
      <c r="F4" s="3" t="s">
        <v>5</v>
      </c>
      <c r="G4" s="3" t="s">
        <v>6</v>
      </c>
    </row>
    <row r="5" spans="1:7" ht="15.75" customHeight="1">
      <c r="A5" s="18" t="s">
        <v>69</v>
      </c>
      <c r="B5" s="19">
        <v>1</v>
      </c>
      <c r="C5" s="18" t="s">
        <v>138</v>
      </c>
      <c r="D5" s="19">
        <v>98</v>
      </c>
      <c r="E5" s="18"/>
      <c r="F5" s="18"/>
      <c r="G5" s="19"/>
    </row>
    <row r="6" spans="1:7" ht="12.75">
      <c r="A6" s="18"/>
      <c r="B6" s="19"/>
      <c r="C6" s="18" t="s">
        <v>77</v>
      </c>
      <c r="D6" s="19">
        <v>81</v>
      </c>
      <c r="E6" s="18"/>
      <c r="F6" s="18"/>
      <c r="G6" s="19"/>
    </row>
    <row r="7" spans="1:7" ht="12.75">
      <c r="A7" s="18"/>
      <c r="B7" s="19"/>
      <c r="C7" s="18" t="s">
        <v>29</v>
      </c>
      <c r="D7" s="19">
        <v>91</v>
      </c>
      <c r="E7" s="18"/>
      <c r="F7" s="18"/>
      <c r="G7" s="19"/>
    </row>
    <row r="8" spans="1:7" ht="12.75">
      <c r="A8" s="18"/>
      <c r="B8" s="19"/>
      <c r="C8" s="18" t="s">
        <v>135</v>
      </c>
      <c r="D8" s="19">
        <v>98</v>
      </c>
      <c r="E8" s="18" t="s">
        <v>10</v>
      </c>
      <c r="F8" s="18">
        <v>423.65</v>
      </c>
      <c r="G8" s="19">
        <v>8</v>
      </c>
    </row>
    <row r="9" spans="1:7" ht="12.75">
      <c r="A9" s="18" t="s">
        <v>25</v>
      </c>
      <c r="B9" s="19">
        <v>1</v>
      </c>
      <c r="C9" s="18" t="s">
        <v>134</v>
      </c>
      <c r="D9" s="19">
        <v>96</v>
      </c>
      <c r="E9" s="18"/>
      <c r="F9" s="18"/>
      <c r="G9" s="19"/>
    </row>
    <row r="10" spans="1:7" ht="12.75">
      <c r="A10" s="18"/>
      <c r="B10" s="19"/>
      <c r="C10" s="18" t="s">
        <v>41</v>
      </c>
      <c r="D10" s="19">
        <v>96</v>
      </c>
      <c r="E10" s="18"/>
      <c r="F10" s="18"/>
      <c r="G10" s="19"/>
    </row>
    <row r="11" spans="1:7" ht="12.75">
      <c r="A11" s="18"/>
      <c r="B11" s="19"/>
      <c r="C11" s="18" t="s">
        <v>136</v>
      </c>
      <c r="D11" s="19">
        <v>98</v>
      </c>
      <c r="E11" s="18"/>
      <c r="F11" s="18"/>
      <c r="G11" s="19"/>
    </row>
    <row r="12" spans="1:7" ht="12.75">
      <c r="A12" s="18"/>
      <c r="B12" s="19"/>
      <c r="C12" s="18" t="s">
        <v>137</v>
      </c>
      <c r="D12" s="19">
        <v>98</v>
      </c>
      <c r="E12" s="18" t="s">
        <v>11</v>
      </c>
      <c r="F12" s="18">
        <v>503.2</v>
      </c>
      <c r="G12" s="19">
        <v>8</v>
      </c>
    </row>
    <row r="13" spans="1:7" ht="12.75">
      <c r="A13" s="18" t="s">
        <v>70</v>
      </c>
      <c r="B13" s="19">
        <v>1</v>
      </c>
      <c r="C13" s="18" t="s">
        <v>34</v>
      </c>
      <c r="D13" s="19">
        <v>99</v>
      </c>
      <c r="E13" s="18"/>
      <c r="F13" s="18"/>
      <c r="G13" s="19"/>
    </row>
    <row r="14" spans="1:7" ht="12.75">
      <c r="A14" s="18"/>
      <c r="B14" s="19"/>
      <c r="C14" s="18" t="s">
        <v>35</v>
      </c>
      <c r="D14" s="19">
        <v>2000</v>
      </c>
      <c r="E14" s="18"/>
      <c r="F14" s="18"/>
      <c r="G14" s="19"/>
    </row>
    <row r="15" spans="1:7" ht="12.75">
      <c r="A15" s="18"/>
      <c r="B15" s="19"/>
      <c r="C15" s="18" t="s">
        <v>33</v>
      </c>
      <c r="D15" s="19">
        <v>2000</v>
      </c>
      <c r="E15" s="18"/>
      <c r="F15" s="18"/>
      <c r="G15" s="19"/>
    </row>
    <row r="16" spans="1:7" ht="12.75">
      <c r="A16" s="18"/>
      <c r="B16" s="19"/>
      <c r="C16" s="18" t="s">
        <v>67</v>
      </c>
      <c r="D16" s="19">
        <v>2000</v>
      </c>
      <c r="E16" s="18" t="s">
        <v>8</v>
      </c>
      <c r="F16" s="18">
        <v>446.62</v>
      </c>
      <c r="G16" s="19">
        <v>8</v>
      </c>
    </row>
    <row r="17" spans="1:7" ht="15" customHeight="1">
      <c r="A17" s="18"/>
      <c r="B17" s="19">
        <v>2</v>
      </c>
      <c r="C17" s="18" t="s">
        <v>141</v>
      </c>
      <c r="D17" s="19">
        <v>99</v>
      </c>
      <c r="E17" s="18"/>
      <c r="F17" s="18"/>
      <c r="G17" s="19"/>
    </row>
    <row r="18" spans="1:7" ht="12.75">
      <c r="A18" s="18"/>
      <c r="B18" s="19"/>
      <c r="C18" s="18" t="s">
        <v>151</v>
      </c>
      <c r="D18" s="19">
        <v>2002</v>
      </c>
      <c r="E18" s="18"/>
      <c r="F18" s="18"/>
      <c r="G18" s="19"/>
    </row>
    <row r="19" spans="1:7" ht="12.75">
      <c r="A19" s="18"/>
      <c r="B19" s="19"/>
      <c r="C19" s="18" t="s">
        <v>148</v>
      </c>
      <c r="D19" s="19">
        <v>2001</v>
      </c>
      <c r="E19" s="18"/>
      <c r="F19" s="18"/>
      <c r="G19" s="19"/>
    </row>
    <row r="20" spans="1:7" ht="12.75">
      <c r="A20" s="18"/>
      <c r="B20" s="19"/>
      <c r="C20" s="18" t="s">
        <v>142</v>
      </c>
      <c r="D20" s="19">
        <v>99</v>
      </c>
      <c r="E20" s="18" t="s">
        <v>11</v>
      </c>
      <c r="F20" s="18">
        <v>631.67</v>
      </c>
      <c r="G20" s="19">
        <v>6</v>
      </c>
    </row>
    <row r="21" spans="1:7" ht="12.75">
      <c r="A21" s="18" t="s">
        <v>71</v>
      </c>
      <c r="B21" s="19">
        <v>1</v>
      </c>
      <c r="C21" s="18" t="s">
        <v>58</v>
      </c>
      <c r="D21" s="19">
        <v>2000</v>
      </c>
      <c r="E21" s="18"/>
      <c r="F21" s="18"/>
      <c r="G21" s="19"/>
    </row>
    <row r="22" spans="1:7" ht="12.75">
      <c r="A22" s="18"/>
      <c r="B22" s="19"/>
      <c r="C22" s="18" t="s">
        <v>145</v>
      </c>
      <c r="D22" s="19">
        <v>2000</v>
      </c>
      <c r="E22" s="18"/>
      <c r="F22" s="18"/>
      <c r="G22" s="19"/>
    </row>
    <row r="23" spans="1:7" ht="12.75">
      <c r="A23" s="18"/>
      <c r="B23" s="19"/>
      <c r="C23" s="18" t="s">
        <v>146</v>
      </c>
      <c r="D23" s="19">
        <v>2000</v>
      </c>
      <c r="E23" s="18"/>
      <c r="F23" s="18"/>
      <c r="G23" s="19"/>
    </row>
    <row r="24" spans="1:7" ht="12.75">
      <c r="A24" s="18"/>
      <c r="B24" s="19"/>
      <c r="C24" s="18" t="s">
        <v>143</v>
      </c>
      <c r="D24" s="19">
        <v>2000</v>
      </c>
      <c r="E24" s="18" t="s">
        <v>11</v>
      </c>
      <c r="F24" s="18">
        <v>643.33</v>
      </c>
      <c r="G24" s="19">
        <v>8</v>
      </c>
    </row>
    <row r="25" spans="1:7" ht="12.75">
      <c r="A25" s="18" t="s">
        <v>26</v>
      </c>
      <c r="B25" s="19">
        <v>1</v>
      </c>
      <c r="C25" s="18" t="s">
        <v>172</v>
      </c>
      <c r="D25" s="19">
        <v>2001</v>
      </c>
      <c r="E25" s="18"/>
      <c r="F25" s="18"/>
      <c r="G25" s="19"/>
    </row>
    <row r="26" spans="1:7" ht="12.75">
      <c r="A26" s="18"/>
      <c r="B26" s="19"/>
      <c r="C26" s="18" t="s">
        <v>68</v>
      </c>
      <c r="D26" s="19">
        <v>2002</v>
      </c>
      <c r="E26" s="18"/>
      <c r="F26" s="18"/>
      <c r="G26" s="19"/>
    </row>
    <row r="27" spans="1:7" ht="12.75">
      <c r="A27" s="18"/>
      <c r="B27" s="19"/>
      <c r="C27" s="18" t="s">
        <v>82</v>
      </c>
      <c r="D27" s="19">
        <v>2001</v>
      </c>
      <c r="E27" s="18"/>
      <c r="F27" s="18"/>
      <c r="G27" s="19"/>
    </row>
    <row r="28" spans="1:7" ht="12.75">
      <c r="A28" s="18"/>
      <c r="B28" s="19"/>
      <c r="C28" s="18" t="s">
        <v>83</v>
      </c>
      <c r="D28" s="19">
        <v>2002</v>
      </c>
      <c r="E28" s="18" t="s">
        <v>8</v>
      </c>
      <c r="F28" s="18">
        <v>558.97</v>
      </c>
      <c r="G28" s="19">
        <v>8</v>
      </c>
    </row>
    <row r="29" spans="1:7" ht="12.75">
      <c r="A29" s="36"/>
      <c r="B29" s="37"/>
      <c r="C29" s="36"/>
      <c r="D29" s="37"/>
      <c r="E29" s="36"/>
      <c r="F29" s="36"/>
      <c r="G29" s="37"/>
    </row>
    <row r="30" ht="12.75">
      <c r="A30"/>
    </row>
    <row r="31" spans="1:6" ht="12.75">
      <c r="A31" s="5" t="s">
        <v>37</v>
      </c>
      <c r="B31" s="6"/>
      <c r="C31" s="1"/>
      <c r="D31" s="6"/>
      <c r="E31" s="5" t="s">
        <v>14</v>
      </c>
      <c r="F31" s="6"/>
    </row>
    <row r="32" spans="1:3" ht="12.75">
      <c r="A32"/>
      <c r="C32" s="1"/>
    </row>
    <row r="33" spans="1:6" ht="12.75">
      <c r="A33" t="s">
        <v>10</v>
      </c>
      <c r="C33" s="7">
        <f>COUNTIF($E$5:$E$29,A33)</f>
        <v>1</v>
      </c>
      <c r="E33" t="s">
        <v>10</v>
      </c>
      <c r="F33" s="7">
        <f>SUMIF($E$5:$E$29,E33,$G$5:$G$29)</f>
        <v>8</v>
      </c>
    </row>
    <row r="34" spans="1:6" ht="12.75">
      <c r="A34" t="s">
        <v>12</v>
      </c>
      <c r="C34" s="7">
        <f aca="true" t="shared" si="0" ref="C34:C39">COUNTIF($E$5:$E$29,A34)</f>
        <v>0</v>
      </c>
      <c r="E34" t="s">
        <v>12</v>
      </c>
      <c r="F34" s="7">
        <f aca="true" t="shared" si="1" ref="F34:F39">SUMIF($E$5:$E$29,E34,$G$5:$G$29)</f>
        <v>0</v>
      </c>
    </row>
    <row r="35" spans="1:6" ht="12.75">
      <c r="A35" t="s">
        <v>11</v>
      </c>
      <c r="C35" s="7">
        <f t="shared" si="0"/>
        <v>3</v>
      </c>
      <c r="E35" t="s">
        <v>11</v>
      </c>
      <c r="F35" s="7">
        <f t="shared" si="1"/>
        <v>22</v>
      </c>
    </row>
    <row r="36" spans="1:6" ht="12.75">
      <c r="A36" t="s">
        <v>8</v>
      </c>
      <c r="C36" s="7">
        <f t="shared" si="0"/>
        <v>2</v>
      </c>
      <c r="E36" t="s">
        <v>8</v>
      </c>
      <c r="F36" s="7">
        <f t="shared" si="1"/>
        <v>16</v>
      </c>
    </row>
    <row r="37" spans="1:6" ht="12.75">
      <c r="A37" t="s">
        <v>9</v>
      </c>
      <c r="C37" s="7">
        <f t="shared" si="0"/>
        <v>0</v>
      </c>
      <c r="E37" t="s">
        <v>9</v>
      </c>
      <c r="F37" s="7">
        <f t="shared" si="1"/>
        <v>0</v>
      </c>
    </row>
    <row r="38" spans="1:6" ht="12.75">
      <c r="A38" t="s">
        <v>7</v>
      </c>
      <c r="C38" s="7">
        <f t="shared" si="0"/>
        <v>0</v>
      </c>
      <c r="E38" t="s">
        <v>7</v>
      </c>
      <c r="F38" s="7">
        <f t="shared" si="1"/>
        <v>0</v>
      </c>
    </row>
    <row r="39" spans="1:6" ht="12.75">
      <c r="A39" t="s">
        <v>38</v>
      </c>
      <c r="C39" s="7">
        <f t="shared" si="0"/>
        <v>0</v>
      </c>
      <c r="E39" t="s">
        <v>38</v>
      </c>
      <c r="F39" s="7">
        <f t="shared" si="1"/>
        <v>0</v>
      </c>
    </row>
    <row r="40" ht="12.75">
      <c r="A40"/>
    </row>
    <row r="41" spans="1:6" ht="12.75">
      <c r="A41" s="1" t="s">
        <v>15</v>
      </c>
      <c r="C41" s="7">
        <f>SUM(C33:C39)</f>
        <v>6</v>
      </c>
      <c r="F41" s="1">
        <f>SUM(F33:F39)</f>
        <v>46</v>
      </c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57421875" style="1" customWidth="1"/>
    <col min="2" max="2" width="22.140625" style="0" customWidth="1"/>
    <col min="3" max="3" width="7.140625" style="1" bestFit="1" customWidth="1"/>
    <col min="4" max="4" width="22.421875" style="0" bestFit="1" customWidth="1"/>
    <col min="5" max="5" width="8.140625" style="1" bestFit="1" customWidth="1"/>
  </cols>
  <sheetData>
    <row r="1" ht="12.75"/>
    <row r="2" ht="18">
      <c r="B2" s="2" t="s">
        <v>85</v>
      </c>
    </row>
    <row r="3" ht="12.75"/>
    <row r="4" spans="1:5" s="4" customFormat="1" ht="12.75">
      <c r="A4" s="3" t="s">
        <v>0</v>
      </c>
      <c r="B4" s="4" t="s">
        <v>2</v>
      </c>
      <c r="C4" s="3" t="s">
        <v>3</v>
      </c>
      <c r="D4" s="4" t="s">
        <v>4</v>
      </c>
      <c r="E4" s="3" t="s">
        <v>5</v>
      </c>
    </row>
    <row r="5" spans="1:5" ht="15.75" customHeight="1">
      <c r="A5" s="18" t="s">
        <v>69</v>
      </c>
      <c r="B5" s="18" t="s">
        <v>144</v>
      </c>
      <c r="C5" s="19">
        <v>2000</v>
      </c>
      <c r="D5" s="18" t="s">
        <v>8</v>
      </c>
      <c r="E5" s="18"/>
    </row>
    <row r="6" spans="1:5" ht="12.75">
      <c r="A6" s="18"/>
      <c r="B6" s="18" t="s">
        <v>173</v>
      </c>
      <c r="C6" s="19">
        <v>73</v>
      </c>
      <c r="D6" t="s">
        <v>11</v>
      </c>
      <c r="E6" s="18"/>
    </row>
    <row r="7" spans="1:5" ht="12.75">
      <c r="A7" s="18"/>
      <c r="B7" s="18" t="s">
        <v>174</v>
      </c>
      <c r="C7" s="19">
        <v>2003</v>
      </c>
      <c r="D7" t="s">
        <v>11</v>
      </c>
      <c r="E7" s="18"/>
    </row>
    <row r="8" spans="1:5" ht="12.75">
      <c r="A8" s="18"/>
      <c r="B8" s="18" t="s">
        <v>175</v>
      </c>
      <c r="C8" s="39">
        <v>2002</v>
      </c>
      <c r="D8" s="41" t="s">
        <v>11</v>
      </c>
      <c r="E8" s="40">
        <v>744.49</v>
      </c>
    </row>
    <row r="9" spans="1:5" ht="12.75">
      <c r="A9" s="36"/>
      <c r="B9" s="36"/>
      <c r="C9" s="37"/>
      <c r="D9" s="36"/>
      <c r="E9" s="36"/>
    </row>
    <row r="10" ht="12.75">
      <c r="A10"/>
    </row>
    <row r="11" spans="1:5" ht="12.75">
      <c r="A11" s="5" t="s">
        <v>37</v>
      </c>
      <c r="B11" s="1"/>
      <c r="C11" s="6"/>
      <c r="D11" s="5"/>
      <c r="E11" s="6"/>
    </row>
    <row r="12" spans="1:2" ht="12.75">
      <c r="A12"/>
      <c r="B12" s="1"/>
    </row>
    <row r="13" spans="1:5" ht="12.75">
      <c r="A13" t="s">
        <v>10</v>
      </c>
      <c r="B13" s="7">
        <f>COUNTIF($D$6:$D$10,A13)</f>
        <v>0</v>
      </c>
      <c r="E13" s="7"/>
    </row>
    <row r="14" spans="1:5" ht="12.75">
      <c r="A14" t="s">
        <v>12</v>
      </c>
      <c r="B14" s="7">
        <f>COUNTIF($D$6:$D$10,A14)</f>
        <v>0</v>
      </c>
      <c r="E14" s="7"/>
    </row>
    <row r="15" spans="1:5" ht="12.75">
      <c r="A15" t="s">
        <v>11</v>
      </c>
      <c r="B15" s="7">
        <v>1</v>
      </c>
      <c r="E15" s="7"/>
    </row>
    <row r="16" spans="1:5" ht="12.75">
      <c r="A16" t="s">
        <v>8</v>
      </c>
      <c r="B16" s="7">
        <f>COUNTIF($D$6:$D$10,A16)</f>
        <v>0</v>
      </c>
      <c r="E16" s="7"/>
    </row>
    <row r="17" spans="1:5" ht="12.75">
      <c r="A17" t="s">
        <v>9</v>
      </c>
      <c r="B17" s="7">
        <f>COUNTIF($D$6:$D$10,A17)</f>
        <v>0</v>
      </c>
      <c r="E17" s="7"/>
    </row>
    <row r="18" spans="1:5" ht="12.75">
      <c r="A18" t="s">
        <v>7</v>
      </c>
      <c r="B18" s="7">
        <f>COUNTIF($D$6:$D$10,A18)</f>
        <v>0</v>
      </c>
      <c r="E18" s="7"/>
    </row>
    <row r="19" spans="1:5" ht="12.75">
      <c r="A19" t="s">
        <v>38</v>
      </c>
      <c r="B19" s="7">
        <f>COUNTIF($D$6:$D$10,A19)</f>
        <v>0</v>
      </c>
      <c r="E19" s="7"/>
    </row>
    <row r="20" ht="12.75">
      <c r="A20"/>
    </row>
    <row r="21" spans="1:2" ht="12.75">
      <c r="A21" s="1" t="s">
        <v>15</v>
      </c>
      <c r="B21" s="7">
        <f>SUM(B13:B19)</f>
        <v>1</v>
      </c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9.140625" style="0" customWidth="1"/>
    <col min="2" max="2" width="15.140625" style="1" bestFit="1" customWidth="1"/>
    <col min="3" max="3" width="10.140625" style="1" customWidth="1"/>
    <col min="4" max="4" width="11.421875" style="1" customWidth="1"/>
    <col min="5" max="5" width="15.57421875" style="1" bestFit="1" customWidth="1"/>
    <col min="6" max="6" width="14.00390625" style="1" bestFit="1" customWidth="1"/>
    <col min="7" max="7" width="9.421875" style="1" bestFit="1" customWidth="1"/>
  </cols>
  <sheetData>
    <row r="2" spans="3:5" ht="26.25">
      <c r="C2" s="42" t="s">
        <v>43</v>
      </c>
      <c r="D2" s="43"/>
      <c r="E2" s="43"/>
    </row>
    <row r="4" spans="1:10" ht="12.75">
      <c r="A4" s="4" t="s">
        <v>44</v>
      </c>
      <c r="B4" s="3" t="s">
        <v>45</v>
      </c>
      <c r="C4" s="3" t="s">
        <v>42</v>
      </c>
      <c r="D4" s="3" t="s">
        <v>46</v>
      </c>
      <c r="E4" s="3" t="s">
        <v>47</v>
      </c>
      <c r="F4" s="3" t="s">
        <v>9</v>
      </c>
      <c r="G4" s="3" t="s">
        <v>7</v>
      </c>
      <c r="H4" s="4" t="s">
        <v>48</v>
      </c>
      <c r="I4" s="4"/>
      <c r="J4" s="9"/>
    </row>
    <row r="5" spans="1:10" ht="12.75">
      <c r="A5" s="4"/>
      <c r="B5" s="3"/>
      <c r="C5" s="3"/>
      <c r="D5" s="3"/>
      <c r="E5" s="3"/>
      <c r="F5" s="3"/>
      <c r="G5" s="3"/>
      <c r="H5" s="9"/>
      <c r="I5" s="9"/>
      <c r="J5" s="9"/>
    </row>
    <row r="6" spans="1:6" ht="12.75">
      <c r="A6" s="10"/>
      <c r="C6" s="8"/>
      <c r="F6" s="8"/>
    </row>
    <row r="7" spans="1:9" ht="12.75">
      <c r="A7" s="10" t="s">
        <v>52</v>
      </c>
      <c r="B7" s="1">
        <v>70</v>
      </c>
      <c r="C7" s="1">
        <v>0</v>
      </c>
      <c r="D7" s="1">
        <v>110</v>
      </c>
      <c r="E7" s="1">
        <v>86</v>
      </c>
      <c r="F7" s="1">
        <v>48</v>
      </c>
      <c r="G7" s="1">
        <v>16</v>
      </c>
      <c r="H7" s="1">
        <v>0</v>
      </c>
      <c r="I7" s="1"/>
    </row>
    <row r="8" spans="1:9" ht="12.75">
      <c r="A8" s="10" t="s">
        <v>53</v>
      </c>
      <c r="B8" s="1">
        <v>51</v>
      </c>
      <c r="C8" s="7">
        <v>0</v>
      </c>
      <c r="D8" s="7">
        <v>118</v>
      </c>
      <c r="E8" s="7">
        <v>36</v>
      </c>
      <c r="F8" s="7">
        <v>32</v>
      </c>
      <c r="G8" s="7">
        <v>53</v>
      </c>
      <c r="H8" s="1">
        <v>0</v>
      </c>
      <c r="I8" s="1"/>
    </row>
    <row r="9" spans="1:9" ht="12.75">
      <c r="A9" s="10" t="s">
        <v>54</v>
      </c>
      <c r="B9" s="1">
        <v>10</v>
      </c>
      <c r="C9" s="1">
        <v>0</v>
      </c>
      <c r="D9" s="1">
        <v>0</v>
      </c>
      <c r="E9" s="1">
        <v>52</v>
      </c>
      <c r="F9" s="1">
        <v>20</v>
      </c>
      <c r="G9" s="1">
        <v>30</v>
      </c>
      <c r="H9" s="1">
        <v>0</v>
      </c>
      <c r="I9" s="1"/>
    </row>
    <row r="10" spans="1:9" ht="12.75">
      <c r="A10" s="10" t="s">
        <v>178</v>
      </c>
      <c r="B10" s="1">
        <v>0</v>
      </c>
      <c r="C10" s="1">
        <v>0</v>
      </c>
      <c r="D10" s="1">
        <v>0</v>
      </c>
      <c r="E10" s="1">
        <v>14</v>
      </c>
      <c r="F10" s="1">
        <v>8</v>
      </c>
      <c r="G10" s="1">
        <v>0</v>
      </c>
      <c r="H10" s="1">
        <v>0</v>
      </c>
      <c r="I10" s="1"/>
    </row>
    <row r="11" spans="1:9" ht="12.75">
      <c r="A11" s="10" t="s">
        <v>179</v>
      </c>
      <c r="B11" s="1">
        <v>8</v>
      </c>
      <c r="C11" s="1">
        <v>0</v>
      </c>
      <c r="D11" s="1">
        <v>46</v>
      </c>
      <c r="E11" s="1">
        <v>30</v>
      </c>
      <c r="F11" s="1">
        <v>0</v>
      </c>
      <c r="G11" s="1">
        <v>0</v>
      </c>
      <c r="H11" s="1">
        <v>0</v>
      </c>
      <c r="I11" s="1"/>
    </row>
    <row r="12" ht="12.75">
      <c r="A12" s="10"/>
    </row>
    <row r="13" ht="12.75">
      <c r="A13" s="10"/>
    </row>
    <row r="14" spans="1:10" ht="12.75">
      <c r="A14" s="11" t="s">
        <v>49</v>
      </c>
      <c r="B14" s="12">
        <f aca="true" t="shared" si="0" ref="B14:G14">SUM(B7:B13)</f>
        <v>139</v>
      </c>
      <c r="C14" s="12">
        <f t="shared" si="0"/>
        <v>0</v>
      </c>
      <c r="D14" s="12">
        <f t="shared" si="0"/>
        <v>274</v>
      </c>
      <c r="E14" s="12">
        <f t="shared" si="0"/>
        <v>218</v>
      </c>
      <c r="F14" s="12">
        <f t="shared" si="0"/>
        <v>108</v>
      </c>
      <c r="G14" s="12">
        <f t="shared" si="0"/>
        <v>99</v>
      </c>
      <c r="H14" s="12">
        <v>0</v>
      </c>
      <c r="I14" s="12"/>
      <c r="J14" s="12"/>
    </row>
    <row r="15" spans="1:9" ht="12.75">
      <c r="A15" s="11" t="s">
        <v>43</v>
      </c>
      <c r="B15" s="13">
        <v>3</v>
      </c>
      <c r="C15" s="13">
        <v>6</v>
      </c>
      <c r="D15" s="13">
        <v>1</v>
      </c>
      <c r="E15" s="13">
        <v>2</v>
      </c>
      <c r="F15" s="13">
        <v>4</v>
      </c>
      <c r="G15" s="13">
        <v>5</v>
      </c>
      <c r="H15" s="13">
        <v>6</v>
      </c>
      <c r="I15" s="13"/>
    </row>
    <row r="16" ht="12.75">
      <c r="A16" s="10"/>
    </row>
    <row r="17" spans="1:9" ht="12.75">
      <c r="A17" s="10" t="s">
        <v>50</v>
      </c>
      <c r="B17" s="7">
        <v>346</v>
      </c>
      <c r="C17" s="7">
        <v>0</v>
      </c>
      <c r="D17" s="7">
        <v>617</v>
      </c>
      <c r="E17" s="7">
        <v>427</v>
      </c>
      <c r="F17" s="7">
        <v>386</v>
      </c>
      <c r="G17" s="7">
        <v>0</v>
      </c>
      <c r="H17" s="7">
        <v>21</v>
      </c>
      <c r="I17" s="7"/>
    </row>
    <row r="18" ht="12.75">
      <c r="A18" s="10"/>
    </row>
    <row r="19" spans="1:9" ht="12.75">
      <c r="A19" s="14" t="s">
        <v>51</v>
      </c>
      <c r="B19" s="44">
        <f aca="true" t="shared" si="1" ref="B19:H19">B14+B17</f>
        <v>485</v>
      </c>
      <c r="C19" s="44">
        <f t="shared" si="1"/>
        <v>0</v>
      </c>
      <c r="D19" s="44">
        <f t="shared" si="1"/>
        <v>891</v>
      </c>
      <c r="E19" s="44">
        <f t="shared" si="1"/>
        <v>645</v>
      </c>
      <c r="F19" s="44">
        <f t="shared" si="1"/>
        <v>494</v>
      </c>
      <c r="G19" s="44">
        <f t="shared" si="1"/>
        <v>99</v>
      </c>
      <c r="H19" s="44">
        <f t="shared" si="1"/>
        <v>21</v>
      </c>
      <c r="I19" s="15"/>
    </row>
    <row r="20" spans="1:9" ht="12.75">
      <c r="A20" s="14" t="s">
        <v>43</v>
      </c>
      <c r="B20" s="17">
        <v>4</v>
      </c>
      <c r="C20" s="17">
        <v>7</v>
      </c>
      <c r="D20" s="17">
        <v>1</v>
      </c>
      <c r="E20" s="17">
        <v>2</v>
      </c>
      <c r="F20" s="17">
        <v>3</v>
      </c>
      <c r="G20" s="17">
        <v>5</v>
      </c>
      <c r="H20" s="17">
        <v>6</v>
      </c>
      <c r="I20" s="17"/>
    </row>
  </sheetData>
  <sheetProtection/>
  <printOptions/>
  <pageMargins left="0.787401575" right="0.787401575" top="0.984251969" bottom="0.984251969" header="0.4921259845" footer="0.4921259845"/>
  <pageSetup horizontalDpi="360" verticalDpi="360" orientation="landscape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8.00390625" style="16" customWidth="1"/>
    <col min="2" max="2" width="5.8515625" style="16" customWidth="1"/>
    <col min="3" max="3" width="9.8515625" style="0" customWidth="1"/>
    <col min="5" max="5" width="11.8515625" style="0" customWidth="1"/>
    <col min="7" max="7" width="10.57421875" style="0" customWidth="1"/>
    <col min="8" max="8" width="9.421875" style="0" customWidth="1"/>
    <col min="9" max="9" width="10.00390625" style="0" bestFit="1" customWidth="1"/>
  </cols>
  <sheetData>
    <row r="1" ht="12.75"/>
    <row r="2" spans="1:2" s="21" customFormat="1" ht="20.25">
      <c r="A2" s="20" t="s">
        <v>86</v>
      </c>
      <c r="B2" s="20"/>
    </row>
    <row r="3" ht="8.25" customHeight="1"/>
    <row r="4" spans="1:9" ht="12.75">
      <c r="A4" s="3"/>
      <c r="B4" s="3" t="s">
        <v>87</v>
      </c>
      <c r="C4" s="3" t="s">
        <v>88</v>
      </c>
      <c r="D4" s="3" t="s">
        <v>89</v>
      </c>
      <c r="E4" s="3" t="s">
        <v>90</v>
      </c>
      <c r="F4" s="3" t="s">
        <v>91</v>
      </c>
      <c r="G4" s="3" t="s">
        <v>92</v>
      </c>
      <c r="H4" s="3" t="s">
        <v>93</v>
      </c>
      <c r="I4" s="3" t="s">
        <v>48</v>
      </c>
    </row>
    <row r="5" spans="1:9" ht="12.75">
      <c r="A5" s="22" t="s">
        <v>94</v>
      </c>
      <c r="B5" s="23" t="s">
        <v>95</v>
      </c>
      <c r="C5" s="24">
        <v>43</v>
      </c>
      <c r="D5" s="24">
        <v>0</v>
      </c>
      <c r="E5" s="24">
        <v>70</v>
      </c>
      <c r="F5" s="24">
        <v>40</v>
      </c>
      <c r="G5" s="24">
        <v>34</v>
      </c>
      <c r="H5" s="24">
        <v>0</v>
      </c>
      <c r="I5" s="24">
        <v>15</v>
      </c>
    </row>
    <row r="6" spans="1:9" ht="12.75">
      <c r="A6" s="25" t="s">
        <v>96</v>
      </c>
      <c r="B6" s="26">
        <v>0.6</v>
      </c>
      <c r="C6" s="27">
        <f>C5*0.6</f>
        <v>25.8</v>
      </c>
      <c r="D6" s="27">
        <f aca="true" t="shared" si="0" ref="D6:I6">D5*0.6</f>
        <v>0</v>
      </c>
      <c r="E6" s="27">
        <f>E5*0.6</f>
        <v>42</v>
      </c>
      <c r="F6" s="27">
        <f t="shared" si="0"/>
        <v>24</v>
      </c>
      <c r="G6" s="27">
        <f t="shared" si="0"/>
        <v>20.4</v>
      </c>
      <c r="H6" s="27">
        <f t="shared" si="0"/>
        <v>0</v>
      </c>
      <c r="I6" s="27">
        <f t="shared" si="0"/>
        <v>9</v>
      </c>
    </row>
    <row r="7" spans="1:9" ht="9" customHeight="1">
      <c r="A7" s="3"/>
      <c r="B7" s="3"/>
      <c r="C7" s="3"/>
      <c r="D7" s="3"/>
      <c r="E7" s="3"/>
      <c r="F7" s="3"/>
      <c r="G7" s="28"/>
      <c r="H7" s="28"/>
      <c r="I7" s="28"/>
    </row>
    <row r="8" spans="1:9" ht="12.75">
      <c r="A8" s="22" t="s">
        <v>97</v>
      </c>
      <c r="B8" s="29"/>
      <c r="C8" s="24">
        <v>4</v>
      </c>
      <c r="D8" s="24">
        <v>0</v>
      </c>
      <c r="E8" s="24">
        <v>10</v>
      </c>
      <c r="F8" s="24">
        <v>4</v>
      </c>
      <c r="G8" s="24">
        <v>3</v>
      </c>
      <c r="H8" s="24">
        <v>0</v>
      </c>
      <c r="I8" s="24">
        <v>1</v>
      </c>
    </row>
    <row r="9" spans="1:9" ht="12.75">
      <c r="A9" s="25" t="s">
        <v>98</v>
      </c>
      <c r="B9" s="26">
        <v>0.9</v>
      </c>
      <c r="C9" s="27">
        <f>C8*0.9</f>
        <v>3.6</v>
      </c>
      <c r="D9" s="27">
        <f aca="true" t="shared" si="1" ref="D9:I9">D8*0.9</f>
        <v>0</v>
      </c>
      <c r="E9" s="27">
        <f t="shared" si="1"/>
        <v>9</v>
      </c>
      <c r="F9" s="27">
        <f t="shared" si="1"/>
        <v>3.6</v>
      </c>
      <c r="G9" s="27">
        <f t="shared" si="1"/>
        <v>2.7</v>
      </c>
      <c r="H9" s="27">
        <f t="shared" si="1"/>
        <v>0</v>
      </c>
      <c r="I9" s="27">
        <f t="shared" si="1"/>
        <v>0.9</v>
      </c>
    </row>
    <row r="10" spans="1:9" ht="9.75" customHeight="1">
      <c r="A10" s="4"/>
      <c r="B10" s="30"/>
      <c r="G10" s="31"/>
      <c r="H10" s="31"/>
      <c r="I10" s="31"/>
    </row>
    <row r="11" spans="1:9" ht="12.75">
      <c r="A11" s="22" t="s">
        <v>94</v>
      </c>
      <c r="B11" s="23" t="s">
        <v>95</v>
      </c>
      <c r="C11" s="24">
        <v>48</v>
      </c>
      <c r="D11" s="24">
        <v>0</v>
      </c>
      <c r="E11" s="24">
        <v>65</v>
      </c>
      <c r="F11" s="24">
        <v>48</v>
      </c>
      <c r="G11" s="24">
        <v>35</v>
      </c>
      <c r="H11" s="24">
        <v>0</v>
      </c>
      <c r="I11" s="24">
        <v>0</v>
      </c>
    </row>
    <row r="12" spans="1:9" ht="12.75">
      <c r="A12" s="25" t="s">
        <v>99</v>
      </c>
      <c r="B12" s="26">
        <v>0.6</v>
      </c>
      <c r="C12" s="27">
        <f>C11*0.6</f>
        <v>28.799999999999997</v>
      </c>
      <c r="D12" s="27">
        <f aca="true" t="shared" si="2" ref="D12:I12">D11*0.6</f>
        <v>0</v>
      </c>
      <c r="E12" s="27">
        <f t="shared" si="2"/>
        <v>39</v>
      </c>
      <c r="F12" s="27">
        <f t="shared" si="2"/>
        <v>28.799999999999997</v>
      </c>
      <c r="G12" s="27">
        <f t="shared" si="2"/>
        <v>21</v>
      </c>
      <c r="H12" s="27">
        <f t="shared" si="2"/>
        <v>0</v>
      </c>
      <c r="I12" s="27">
        <f t="shared" si="2"/>
        <v>0</v>
      </c>
    </row>
    <row r="13" spans="1:9" ht="9" customHeight="1">
      <c r="A13" s="4"/>
      <c r="B13" s="3"/>
      <c r="G13" s="31"/>
      <c r="H13" s="31"/>
      <c r="I13" s="31"/>
    </row>
    <row r="14" spans="1:9" ht="12.75">
      <c r="A14" s="22" t="s">
        <v>97</v>
      </c>
      <c r="B14" s="29"/>
      <c r="C14" s="24">
        <v>4</v>
      </c>
      <c r="D14" s="24">
        <v>0</v>
      </c>
      <c r="E14" s="24">
        <v>9</v>
      </c>
      <c r="F14" s="24">
        <v>6</v>
      </c>
      <c r="G14" s="24">
        <v>0</v>
      </c>
      <c r="H14" s="24">
        <v>0</v>
      </c>
      <c r="I14" s="24">
        <v>0</v>
      </c>
    </row>
    <row r="15" spans="1:9" ht="12.75">
      <c r="A15" s="25" t="s">
        <v>100</v>
      </c>
      <c r="B15" s="26">
        <v>0.9</v>
      </c>
      <c r="C15" s="27">
        <f>C14*0.9</f>
        <v>3.6</v>
      </c>
      <c r="D15" s="27">
        <f aca="true" t="shared" si="3" ref="D15:I15">D14*0.9</f>
        <v>0</v>
      </c>
      <c r="E15" s="27">
        <f t="shared" si="3"/>
        <v>8.1</v>
      </c>
      <c r="F15" s="27">
        <f t="shared" si="3"/>
        <v>5.4</v>
      </c>
      <c r="G15" s="27">
        <f t="shared" si="3"/>
        <v>0</v>
      </c>
      <c r="H15" s="27">
        <f t="shared" si="3"/>
        <v>0</v>
      </c>
      <c r="I15" s="27">
        <f t="shared" si="3"/>
        <v>0</v>
      </c>
    </row>
    <row r="16" spans="1:9" ht="6.75" customHeight="1">
      <c r="A16" s="4"/>
      <c r="B16" s="30"/>
      <c r="G16" s="31"/>
      <c r="H16" s="31"/>
      <c r="I16" s="31"/>
    </row>
    <row r="17" spans="1:9" ht="12.75">
      <c r="A17" s="22" t="s">
        <v>94</v>
      </c>
      <c r="B17" s="23"/>
      <c r="C17" s="24">
        <v>34</v>
      </c>
      <c r="D17" s="24">
        <v>0</v>
      </c>
      <c r="E17" s="24">
        <v>49</v>
      </c>
      <c r="F17" s="24">
        <v>38</v>
      </c>
      <c r="G17" s="24">
        <v>18</v>
      </c>
      <c r="H17" s="24">
        <v>16</v>
      </c>
      <c r="I17" s="24"/>
    </row>
    <row r="18" spans="1:9" ht="12.75">
      <c r="A18" s="25" t="s">
        <v>101</v>
      </c>
      <c r="B18" s="26">
        <v>0.6</v>
      </c>
      <c r="C18" s="27">
        <f>C17*0.4</f>
        <v>13.600000000000001</v>
      </c>
      <c r="D18" s="27">
        <f aca="true" t="shared" si="4" ref="D18:I18">D17*0.4</f>
        <v>0</v>
      </c>
      <c r="E18" s="27">
        <f t="shared" si="4"/>
        <v>19.6</v>
      </c>
      <c r="F18" s="27">
        <f t="shared" si="4"/>
        <v>15.200000000000001</v>
      </c>
      <c r="G18" s="27">
        <f t="shared" si="4"/>
        <v>7.2</v>
      </c>
      <c r="H18" s="27">
        <f t="shared" si="4"/>
        <v>6.4</v>
      </c>
      <c r="I18" s="27">
        <f t="shared" si="4"/>
        <v>0</v>
      </c>
    </row>
    <row r="19" spans="1:9" ht="9" customHeight="1">
      <c r="A19" s="4"/>
      <c r="B19" s="3"/>
      <c r="G19" s="31"/>
      <c r="H19" s="31"/>
      <c r="I19" s="31"/>
    </row>
    <row r="20" spans="1:9" ht="12.75">
      <c r="A20" s="22" t="s">
        <v>97</v>
      </c>
      <c r="B20" s="29"/>
      <c r="C20" s="24">
        <v>1</v>
      </c>
      <c r="D20" s="24">
        <v>0</v>
      </c>
      <c r="E20" s="24">
        <v>7</v>
      </c>
      <c r="F20" s="24">
        <v>4</v>
      </c>
      <c r="G20" s="24">
        <v>0</v>
      </c>
      <c r="H20" s="32">
        <v>0</v>
      </c>
      <c r="I20" s="32">
        <v>0</v>
      </c>
    </row>
    <row r="21" spans="1:9" ht="12.75">
      <c r="A21" s="25" t="s">
        <v>102</v>
      </c>
      <c r="B21" s="26">
        <v>0.9</v>
      </c>
      <c r="C21" s="27">
        <f aca="true" t="shared" si="5" ref="C21:I21">C20*0.8</f>
        <v>0.8</v>
      </c>
      <c r="D21" s="27">
        <f t="shared" si="5"/>
        <v>0</v>
      </c>
      <c r="E21" s="27">
        <f t="shared" si="5"/>
        <v>5.6000000000000005</v>
      </c>
      <c r="F21" s="27">
        <f t="shared" si="5"/>
        <v>3.2</v>
      </c>
      <c r="G21" s="27">
        <f t="shared" si="5"/>
        <v>0</v>
      </c>
      <c r="H21" s="27">
        <f t="shared" si="5"/>
        <v>0</v>
      </c>
      <c r="I21" s="27">
        <f t="shared" si="5"/>
        <v>0</v>
      </c>
    </row>
    <row r="22" spans="1:9" ht="9" customHeight="1">
      <c r="A22" s="4"/>
      <c r="B22" s="30"/>
      <c r="G22" s="31"/>
      <c r="H22" s="31"/>
      <c r="I22" s="31"/>
    </row>
    <row r="23" spans="1:9" ht="12.75">
      <c r="A23" s="22" t="s">
        <v>94</v>
      </c>
      <c r="B23" s="23"/>
      <c r="C23" s="24"/>
      <c r="D23" s="24"/>
      <c r="E23" s="24"/>
      <c r="F23" s="24"/>
      <c r="G23" s="24"/>
      <c r="H23" s="32"/>
      <c r="I23" s="32"/>
    </row>
    <row r="24" spans="1:9" ht="12.75">
      <c r="A24" s="25" t="s">
        <v>103</v>
      </c>
      <c r="B24" s="26">
        <v>0.6</v>
      </c>
      <c r="C24" s="27">
        <f>C23*0.4</f>
        <v>0</v>
      </c>
      <c r="D24" s="27">
        <f aca="true" t="shared" si="6" ref="D24:I24">D23*0.4</f>
        <v>0</v>
      </c>
      <c r="E24" s="27">
        <f t="shared" si="6"/>
        <v>0</v>
      </c>
      <c r="F24" s="27">
        <f t="shared" si="6"/>
        <v>0</v>
      </c>
      <c r="G24" s="27">
        <f t="shared" si="6"/>
        <v>0</v>
      </c>
      <c r="H24" s="27">
        <f t="shared" si="6"/>
        <v>0</v>
      </c>
      <c r="I24" s="27">
        <f t="shared" si="6"/>
        <v>0</v>
      </c>
    </row>
    <row r="25" spans="1:9" ht="9" customHeight="1">
      <c r="A25" s="4"/>
      <c r="B25" s="3"/>
      <c r="G25" s="31"/>
      <c r="H25" s="31"/>
      <c r="I25" s="31"/>
    </row>
    <row r="26" spans="1:9" ht="12.75">
      <c r="A26" s="22" t="s">
        <v>97</v>
      </c>
      <c r="B26" s="29"/>
      <c r="C26" s="24"/>
      <c r="D26" s="24"/>
      <c r="E26" s="24"/>
      <c r="F26" s="24"/>
      <c r="G26" s="24"/>
      <c r="H26" s="32"/>
      <c r="I26" s="32"/>
    </row>
    <row r="27" spans="1:9" ht="12.75">
      <c r="A27" s="25" t="s">
        <v>104</v>
      </c>
      <c r="B27" s="26">
        <v>0.9</v>
      </c>
      <c r="C27" s="27">
        <f aca="true" t="shared" si="7" ref="C27:I27">C26*0.8</f>
        <v>0</v>
      </c>
      <c r="D27" s="27">
        <f t="shared" si="7"/>
        <v>0</v>
      </c>
      <c r="E27" s="27">
        <f t="shared" si="7"/>
        <v>0</v>
      </c>
      <c r="F27" s="27">
        <f t="shared" si="7"/>
        <v>0</v>
      </c>
      <c r="G27" s="27">
        <f t="shared" si="7"/>
        <v>0</v>
      </c>
      <c r="H27" s="27">
        <f t="shared" si="7"/>
        <v>0</v>
      </c>
      <c r="I27" s="27">
        <f t="shared" si="7"/>
        <v>0</v>
      </c>
    </row>
    <row r="28" spans="1:9" ht="9" customHeight="1">
      <c r="A28" s="4"/>
      <c r="B28" s="30"/>
      <c r="G28" s="31"/>
      <c r="H28" s="31"/>
      <c r="I28" s="31"/>
    </row>
    <row r="29" spans="1:9" ht="12.75">
      <c r="A29" s="22" t="s">
        <v>94</v>
      </c>
      <c r="B29" s="23"/>
      <c r="C29" s="24"/>
      <c r="D29" s="24"/>
      <c r="E29" s="24"/>
      <c r="F29" s="24"/>
      <c r="G29" s="24"/>
      <c r="H29" s="32"/>
      <c r="I29" s="32"/>
    </row>
    <row r="30" spans="1:9" ht="12.75">
      <c r="A30" s="25" t="s">
        <v>105</v>
      </c>
      <c r="B30" s="26">
        <v>0.6</v>
      </c>
      <c r="C30" s="27">
        <f>C29*0.4</f>
        <v>0</v>
      </c>
      <c r="D30" s="27">
        <f aca="true" t="shared" si="8" ref="D30:I30">D29*0.4</f>
        <v>0</v>
      </c>
      <c r="E30" s="27">
        <f t="shared" si="8"/>
        <v>0</v>
      </c>
      <c r="F30" s="27">
        <f t="shared" si="8"/>
        <v>0</v>
      </c>
      <c r="G30" s="27">
        <f t="shared" si="8"/>
        <v>0</v>
      </c>
      <c r="H30" s="27">
        <f t="shared" si="8"/>
        <v>0</v>
      </c>
      <c r="I30" s="27">
        <f t="shared" si="8"/>
        <v>0</v>
      </c>
    </row>
    <row r="31" spans="1:9" ht="9" customHeight="1">
      <c r="A31" s="4"/>
      <c r="B31" s="3"/>
      <c r="G31" s="31"/>
      <c r="H31" s="31"/>
      <c r="I31" s="31"/>
    </row>
    <row r="32" spans="1:9" ht="12.75">
      <c r="A32" s="22" t="s">
        <v>97</v>
      </c>
      <c r="B32" s="29"/>
      <c r="C32" s="24"/>
      <c r="D32" s="24"/>
      <c r="E32" s="24"/>
      <c r="F32" s="24"/>
      <c r="G32" s="24"/>
      <c r="H32" s="32"/>
      <c r="I32" s="32"/>
    </row>
    <row r="33" spans="1:9" ht="12.75">
      <c r="A33" s="25" t="s">
        <v>106</v>
      </c>
      <c r="B33" s="26">
        <v>0.9</v>
      </c>
      <c r="C33" s="27">
        <f aca="true" t="shared" si="9" ref="C33:I33">C32*0.8</f>
        <v>0</v>
      </c>
      <c r="D33" s="27">
        <f t="shared" si="9"/>
        <v>0</v>
      </c>
      <c r="E33" s="27">
        <f t="shared" si="9"/>
        <v>0</v>
      </c>
      <c r="F33" s="27">
        <f t="shared" si="9"/>
        <v>0</v>
      </c>
      <c r="G33" s="27">
        <f t="shared" si="9"/>
        <v>0</v>
      </c>
      <c r="H33" s="27">
        <f t="shared" si="9"/>
        <v>0</v>
      </c>
      <c r="I33" s="27">
        <f t="shared" si="9"/>
        <v>0</v>
      </c>
    </row>
    <row r="34" spans="1:9" ht="7.5" customHeight="1">
      <c r="A34" s="4"/>
      <c r="B34" s="30"/>
      <c r="G34" s="31"/>
      <c r="H34" s="31"/>
      <c r="I34" s="31"/>
    </row>
    <row r="35" spans="1:9" ht="12.75">
      <c r="A35" s="22" t="s">
        <v>94</v>
      </c>
      <c r="B35" s="23"/>
      <c r="C35" s="24"/>
      <c r="D35" s="24"/>
      <c r="E35" s="24"/>
      <c r="F35" s="24"/>
      <c r="G35" s="24"/>
      <c r="H35" s="32"/>
      <c r="I35" s="32"/>
    </row>
    <row r="36" spans="1:9" ht="12.75">
      <c r="A36" s="25" t="s">
        <v>107</v>
      </c>
      <c r="B36" s="26">
        <v>0.6</v>
      </c>
      <c r="C36" s="27">
        <f>C35*0.4</f>
        <v>0</v>
      </c>
      <c r="D36" s="27">
        <f aca="true" t="shared" si="10" ref="D36:I36">D35*0.4</f>
        <v>0</v>
      </c>
      <c r="E36" s="27">
        <f t="shared" si="10"/>
        <v>0</v>
      </c>
      <c r="F36" s="27">
        <f t="shared" si="10"/>
        <v>0</v>
      </c>
      <c r="G36" s="27">
        <f t="shared" si="10"/>
        <v>0</v>
      </c>
      <c r="H36" s="27">
        <f t="shared" si="10"/>
        <v>0</v>
      </c>
      <c r="I36" s="27">
        <f t="shared" si="10"/>
        <v>0</v>
      </c>
    </row>
    <row r="37" spans="1:9" ht="8.25" customHeight="1">
      <c r="A37" s="4"/>
      <c r="B37" s="3"/>
      <c r="G37" s="31"/>
      <c r="H37" s="31"/>
      <c r="I37" s="31"/>
    </row>
    <row r="38" spans="1:9" ht="12.75">
      <c r="A38" s="22" t="s">
        <v>97</v>
      </c>
      <c r="B38" s="29"/>
      <c r="C38" s="24"/>
      <c r="D38" s="24"/>
      <c r="E38" s="24"/>
      <c r="F38" s="24"/>
      <c r="G38" s="24"/>
      <c r="H38" s="32"/>
      <c r="I38" s="32"/>
    </row>
    <row r="39" spans="1:9" ht="12.75">
      <c r="A39" s="25" t="s">
        <v>108</v>
      </c>
      <c r="B39" s="26">
        <v>0.9</v>
      </c>
      <c r="C39" s="27">
        <f>C38*0.8</f>
        <v>0</v>
      </c>
      <c r="D39" s="27">
        <f aca="true" t="shared" si="11" ref="D39:I39">D38*0.8</f>
        <v>0</v>
      </c>
      <c r="E39" s="27">
        <f t="shared" si="11"/>
        <v>0</v>
      </c>
      <c r="F39" s="27">
        <f t="shared" si="11"/>
        <v>0</v>
      </c>
      <c r="G39" s="27">
        <f t="shared" si="11"/>
        <v>0</v>
      </c>
      <c r="H39" s="27">
        <f t="shared" si="11"/>
        <v>0</v>
      </c>
      <c r="I39" s="27">
        <f t="shared" si="11"/>
        <v>0</v>
      </c>
    </row>
    <row r="40" spans="1:9" ht="7.5" customHeight="1">
      <c r="A40" s="4"/>
      <c r="B40" s="30"/>
      <c r="G40" s="31"/>
      <c r="H40" s="31"/>
      <c r="I40" s="31"/>
    </row>
    <row r="41" spans="1:9" ht="12.75">
      <c r="A41" s="22" t="s">
        <v>176</v>
      </c>
      <c r="B41" s="23"/>
      <c r="C41" s="24"/>
      <c r="D41" s="24"/>
      <c r="E41" s="24"/>
      <c r="F41" s="24"/>
      <c r="G41" s="24"/>
      <c r="H41" s="32"/>
      <c r="I41" s="32"/>
    </row>
    <row r="42" spans="1:9" ht="12.75">
      <c r="A42" s="25" t="s">
        <v>109</v>
      </c>
      <c r="B42" s="26">
        <v>1</v>
      </c>
      <c r="C42" s="27">
        <f>C41*0.9</f>
        <v>0</v>
      </c>
      <c r="D42" s="27">
        <f aca="true" t="shared" si="12" ref="D42:I42">D41*0.9</f>
        <v>0</v>
      </c>
      <c r="E42" s="27">
        <f t="shared" si="12"/>
        <v>0</v>
      </c>
      <c r="F42" s="27">
        <f t="shared" si="12"/>
        <v>0</v>
      </c>
      <c r="G42" s="27">
        <f t="shared" si="12"/>
        <v>0</v>
      </c>
      <c r="H42" s="27">
        <f t="shared" si="12"/>
        <v>0</v>
      </c>
      <c r="I42" s="27">
        <f t="shared" si="12"/>
        <v>0</v>
      </c>
    </row>
    <row r="43" spans="1:2" ht="6" customHeight="1">
      <c r="A43" s="4"/>
      <c r="B43" s="30"/>
    </row>
    <row r="44" spans="1:9" ht="12.75">
      <c r="A44" s="22" t="s">
        <v>177</v>
      </c>
      <c r="B44" s="23"/>
      <c r="C44" s="24"/>
      <c r="D44" s="24"/>
      <c r="E44" s="24"/>
      <c r="F44" s="24"/>
      <c r="G44" s="24"/>
      <c r="H44" s="32"/>
      <c r="I44" s="32"/>
    </row>
    <row r="45" spans="1:9" ht="12.75">
      <c r="A45" s="25" t="s">
        <v>110</v>
      </c>
      <c r="B45" s="26">
        <v>1</v>
      </c>
      <c r="C45" s="27">
        <f aca="true" t="shared" si="13" ref="C45:I45">C44*0.9</f>
        <v>0</v>
      </c>
      <c r="D45" s="27">
        <f t="shared" si="13"/>
        <v>0</v>
      </c>
      <c r="E45" s="27">
        <f t="shared" si="13"/>
        <v>0</v>
      </c>
      <c r="F45" s="27">
        <f t="shared" si="13"/>
        <v>0</v>
      </c>
      <c r="G45" s="27">
        <f t="shared" si="13"/>
        <v>0</v>
      </c>
      <c r="H45" s="27">
        <f t="shared" si="13"/>
        <v>0</v>
      </c>
      <c r="I45" s="27">
        <f t="shared" si="13"/>
        <v>0</v>
      </c>
    </row>
    <row r="46" spans="1:2" ht="13.5" thickBot="1">
      <c r="A46" s="4"/>
      <c r="B46" s="30"/>
    </row>
    <row r="47" spans="1:9" ht="13.5" thickBot="1">
      <c r="A47" s="33" t="s">
        <v>15</v>
      </c>
      <c r="B47" s="34"/>
      <c r="C47" s="35">
        <f aca="true" t="shared" si="14" ref="C47:I47">C6+C9+C12+C15+C18+C21+C24+C27+C30+C33+C36+C39+C42+C45</f>
        <v>76.2</v>
      </c>
      <c r="D47" s="35">
        <f t="shared" si="14"/>
        <v>0</v>
      </c>
      <c r="E47" s="35">
        <f t="shared" si="14"/>
        <v>123.29999999999998</v>
      </c>
      <c r="F47" s="35">
        <f t="shared" si="14"/>
        <v>80.2</v>
      </c>
      <c r="G47" s="35">
        <f t="shared" si="14"/>
        <v>51.3</v>
      </c>
      <c r="H47" s="35">
        <f t="shared" si="14"/>
        <v>6.4</v>
      </c>
      <c r="I47" s="35">
        <f t="shared" si="14"/>
        <v>9.9</v>
      </c>
    </row>
  </sheetData>
  <sheetProtection/>
  <printOptions/>
  <pageMargins left="0.787401575" right="0.787401575" top="0.984251969" bottom="0.984251969" header="0.4921259845" footer="0.4921259845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421875" style="1" customWidth="1"/>
    <col min="2" max="2" width="7.7109375" style="1" customWidth="1"/>
    <col min="3" max="3" width="25.28125" style="0" customWidth="1"/>
    <col min="4" max="4" width="7.140625" style="1" bestFit="1" customWidth="1"/>
    <col min="5" max="5" width="22.421875" style="0" bestFit="1" customWidth="1"/>
    <col min="6" max="6" width="8.140625" style="1" bestFit="1" customWidth="1"/>
    <col min="7" max="7" width="4.28125" style="1" customWidth="1"/>
  </cols>
  <sheetData>
    <row r="1" ht="12.75"/>
    <row r="2" ht="18">
      <c r="C2" s="2" t="s">
        <v>17</v>
      </c>
    </row>
    <row r="3" ht="12.75"/>
    <row r="4" spans="1:7" s="4" customFormat="1" ht="12.75" customHeight="1">
      <c r="A4" s="3" t="s">
        <v>0</v>
      </c>
      <c r="B4" s="3" t="s">
        <v>1</v>
      </c>
      <c r="C4" s="4" t="s">
        <v>2</v>
      </c>
      <c r="D4" s="3" t="s">
        <v>3</v>
      </c>
      <c r="E4" s="4" t="s">
        <v>4</v>
      </c>
      <c r="F4" s="3" t="s">
        <v>5</v>
      </c>
      <c r="G4" s="3" t="s">
        <v>6</v>
      </c>
    </row>
    <row r="5" spans="1:7" ht="13.5" customHeight="1">
      <c r="A5" s="18" t="s">
        <v>69</v>
      </c>
      <c r="B5" s="19">
        <v>1</v>
      </c>
      <c r="C5" s="18" t="s">
        <v>79</v>
      </c>
      <c r="D5" s="19">
        <v>93</v>
      </c>
      <c r="E5" s="18" t="s">
        <v>7</v>
      </c>
      <c r="F5" s="18">
        <v>26.47</v>
      </c>
      <c r="G5" s="19">
        <v>8</v>
      </c>
    </row>
    <row r="6" spans="1:7" ht="12.75" customHeight="1">
      <c r="A6" s="18"/>
      <c r="B6" s="19">
        <v>2</v>
      </c>
      <c r="C6" s="18" t="s">
        <v>77</v>
      </c>
      <c r="D6" s="19">
        <v>81</v>
      </c>
      <c r="E6" s="18" t="s">
        <v>10</v>
      </c>
      <c r="F6" s="18">
        <v>27.36</v>
      </c>
      <c r="G6" s="19">
        <v>6</v>
      </c>
    </row>
    <row r="7" spans="1:7" ht="12.75" customHeight="1">
      <c r="A7" s="18"/>
      <c r="B7" s="19">
        <v>3</v>
      </c>
      <c r="C7" s="18" t="s">
        <v>66</v>
      </c>
      <c r="D7" s="19">
        <v>84</v>
      </c>
      <c r="E7" s="18" t="s">
        <v>8</v>
      </c>
      <c r="F7" s="18">
        <v>29.42</v>
      </c>
      <c r="G7" s="19">
        <v>4</v>
      </c>
    </row>
    <row r="8" spans="1:7" ht="12.75" customHeight="1">
      <c r="A8" s="18"/>
      <c r="B8" s="19">
        <v>4</v>
      </c>
      <c r="C8" s="18" t="s">
        <v>29</v>
      </c>
      <c r="D8" s="19">
        <v>91</v>
      </c>
      <c r="E8" s="18" t="s">
        <v>10</v>
      </c>
      <c r="F8" s="18">
        <v>30.02</v>
      </c>
      <c r="G8" s="19">
        <v>3</v>
      </c>
    </row>
    <row r="9" spans="1:7" ht="13.5" customHeight="1">
      <c r="A9" s="18" t="s">
        <v>25</v>
      </c>
      <c r="B9" s="19">
        <v>1</v>
      </c>
      <c r="C9" s="18" t="s">
        <v>78</v>
      </c>
      <c r="D9" s="19">
        <v>94</v>
      </c>
      <c r="E9" s="18" t="s">
        <v>7</v>
      </c>
      <c r="F9" s="18">
        <v>26.21</v>
      </c>
      <c r="G9" s="19">
        <v>8</v>
      </c>
    </row>
    <row r="10" spans="1:7" ht="13.5" customHeight="1">
      <c r="A10" s="18"/>
      <c r="B10" s="19">
        <v>2</v>
      </c>
      <c r="C10" s="18" t="s">
        <v>57</v>
      </c>
      <c r="D10" s="19">
        <v>96</v>
      </c>
      <c r="E10" s="18" t="s">
        <v>8</v>
      </c>
      <c r="F10" s="18">
        <v>27.97</v>
      </c>
      <c r="G10" s="19">
        <v>6</v>
      </c>
    </row>
    <row r="11" spans="1:7" ht="12.75" customHeight="1">
      <c r="A11" s="18"/>
      <c r="B11" s="19">
        <v>3</v>
      </c>
      <c r="C11" s="18" t="s">
        <v>41</v>
      </c>
      <c r="D11" s="19">
        <v>96</v>
      </c>
      <c r="E11" s="18" t="s">
        <v>11</v>
      </c>
      <c r="F11" s="18">
        <v>28.95</v>
      </c>
      <c r="G11" s="19">
        <v>4</v>
      </c>
    </row>
    <row r="12" spans="1:7" ht="12.75" customHeight="1">
      <c r="A12" s="18"/>
      <c r="B12" s="19">
        <v>4</v>
      </c>
      <c r="C12" s="18" t="s">
        <v>32</v>
      </c>
      <c r="D12" s="19">
        <v>95</v>
      </c>
      <c r="E12" s="18" t="s">
        <v>9</v>
      </c>
      <c r="F12" s="18">
        <v>30.59</v>
      </c>
      <c r="G12" s="19">
        <v>3</v>
      </c>
    </row>
    <row r="13" spans="1:7" ht="12.75" customHeight="1">
      <c r="A13" s="18"/>
      <c r="B13" s="19">
        <v>5</v>
      </c>
      <c r="C13" s="18" t="s">
        <v>134</v>
      </c>
      <c r="D13" s="19">
        <v>96</v>
      </c>
      <c r="E13" s="18" t="s">
        <v>11</v>
      </c>
      <c r="F13" s="18">
        <v>30.83</v>
      </c>
      <c r="G13" s="19">
        <v>2</v>
      </c>
    </row>
    <row r="14" spans="1:7" ht="12.75" customHeight="1">
      <c r="A14" s="18" t="s">
        <v>30</v>
      </c>
      <c r="B14" s="19">
        <v>1</v>
      </c>
      <c r="C14" s="18" t="s">
        <v>135</v>
      </c>
      <c r="D14" s="19">
        <v>98</v>
      </c>
      <c r="E14" s="18" t="s">
        <v>10</v>
      </c>
      <c r="F14" s="18">
        <v>28.94</v>
      </c>
      <c r="G14" s="19">
        <v>8</v>
      </c>
    </row>
    <row r="15" spans="1:7" ht="12.75" customHeight="1">
      <c r="A15" s="18"/>
      <c r="B15" s="19">
        <v>2</v>
      </c>
      <c r="C15" s="18" t="s">
        <v>136</v>
      </c>
      <c r="D15" s="19">
        <v>98</v>
      </c>
      <c r="E15" s="18" t="s">
        <v>11</v>
      </c>
      <c r="F15" s="18">
        <v>31.81</v>
      </c>
      <c r="G15" s="19">
        <v>6</v>
      </c>
    </row>
    <row r="16" spans="1:7" ht="12.75" customHeight="1">
      <c r="A16" s="18"/>
      <c r="B16" s="19">
        <v>3</v>
      </c>
      <c r="C16" s="18" t="s">
        <v>137</v>
      </c>
      <c r="D16" s="19">
        <v>98</v>
      </c>
      <c r="E16" s="18" t="s">
        <v>11</v>
      </c>
      <c r="F16" s="18">
        <v>34.72</v>
      </c>
      <c r="G16" s="19">
        <v>4</v>
      </c>
    </row>
    <row r="17" spans="1:7" ht="12.75" customHeight="1">
      <c r="A17" s="18"/>
      <c r="B17" s="19">
        <v>4</v>
      </c>
      <c r="C17" s="18" t="s">
        <v>138</v>
      </c>
      <c r="D17" s="19">
        <v>98</v>
      </c>
      <c r="E17" s="18" t="s">
        <v>10</v>
      </c>
      <c r="F17" s="18">
        <v>9700</v>
      </c>
      <c r="G17" s="19">
        <v>3</v>
      </c>
    </row>
    <row r="18" spans="1:7" ht="12.75" customHeight="1">
      <c r="A18" s="18" t="s">
        <v>70</v>
      </c>
      <c r="B18" s="19">
        <v>1</v>
      </c>
      <c r="C18" s="18" t="s">
        <v>34</v>
      </c>
      <c r="D18" s="19">
        <v>99</v>
      </c>
      <c r="E18" s="18" t="s">
        <v>8</v>
      </c>
      <c r="F18" s="18">
        <v>28.91</v>
      </c>
      <c r="G18" s="19">
        <v>8</v>
      </c>
    </row>
    <row r="19" spans="1:7" ht="12.75" customHeight="1">
      <c r="A19" s="18"/>
      <c r="B19" s="19">
        <v>2</v>
      </c>
      <c r="C19" s="18" t="s">
        <v>139</v>
      </c>
      <c r="D19" s="19">
        <v>99</v>
      </c>
      <c r="E19" s="18" t="s">
        <v>9</v>
      </c>
      <c r="F19" s="18">
        <v>30.02</v>
      </c>
      <c r="G19" s="19">
        <v>6</v>
      </c>
    </row>
    <row r="20" spans="1:7" ht="12.75" customHeight="1">
      <c r="A20" s="18"/>
      <c r="B20" s="19">
        <v>3</v>
      </c>
      <c r="C20" s="18" t="s">
        <v>81</v>
      </c>
      <c r="D20" s="19">
        <v>99</v>
      </c>
      <c r="E20" s="18" t="s">
        <v>9</v>
      </c>
      <c r="F20" s="18">
        <v>32.72</v>
      </c>
      <c r="G20" s="19">
        <v>4</v>
      </c>
    </row>
    <row r="21" spans="1:7" ht="12.75" customHeight="1">
      <c r="A21" s="18"/>
      <c r="B21" s="19">
        <v>4</v>
      </c>
      <c r="C21" s="18" t="s">
        <v>140</v>
      </c>
      <c r="D21" s="19">
        <v>99</v>
      </c>
      <c r="E21" s="18" t="s">
        <v>9</v>
      </c>
      <c r="F21" s="18">
        <v>32.74</v>
      </c>
      <c r="G21" s="19">
        <v>3</v>
      </c>
    </row>
    <row r="22" spans="1:7" ht="12.75" customHeight="1">
      <c r="A22" s="18"/>
      <c r="B22" s="19">
        <v>5</v>
      </c>
      <c r="C22" s="18" t="s">
        <v>141</v>
      </c>
      <c r="D22" s="19">
        <v>99</v>
      </c>
      <c r="E22" s="18" t="s">
        <v>11</v>
      </c>
      <c r="F22" s="18">
        <v>32.77</v>
      </c>
      <c r="G22" s="19">
        <v>2</v>
      </c>
    </row>
    <row r="23" spans="1:7" ht="12.75" customHeight="1">
      <c r="A23" s="18"/>
      <c r="B23" s="19">
        <v>6</v>
      </c>
      <c r="C23" s="18" t="s">
        <v>142</v>
      </c>
      <c r="D23" s="19">
        <v>99</v>
      </c>
      <c r="E23" s="18" t="s">
        <v>11</v>
      </c>
      <c r="F23" s="18">
        <v>42.29</v>
      </c>
      <c r="G23" s="19">
        <v>1</v>
      </c>
    </row>
    <row r="24" spans="1:7" ht="12.75" customHeight="1">
      <c r="A24" s="18" t="s">
        <v>71</v>
      </c>
      <c r="B24" s="19">
        <v>1</v>
      </c>
      <c r="C24" s="18" t="s">
        <v>35</v>
      </c>
      <c r="D24" s="19">
        <v>2000</v>
      </c>
      <c r="E24" s="18" t="s">
        <v>8</v>
      </c>
      <c r="F24" s="18">
        <v>29.84</v>
      </c>
      <c r="G24" s="19">
        <v>8</v>
      </c>
    </row>
    <row r="25" spans="1:7" ht="12.75" customHeight="1">
      <c r="A25" s="18"/>
      <c r="B25" s="19">
        <v>2</v>
      </c>
      <c r="C25" s="18" t="s">
        <v>33</v>
      </c>
      <c r="D25" s="19">
        <v>2000</v>
      </c>
      <c r="E25" s="18" t="s">
        <v>8</v>
      </c>
      <c r="F25" s="18">
        <v>31.43</v>
      </c>
      <c r="G25" s="19">
        <v>6</v>
      </c>
    </row>
    <row r="26" spans="1:7" ht="12.75" customHeight="1">
      <c r="A26" s="18"/>
      <c r="B26" s="19">
        <v>3</v>
      </c>
      <c r="C26" s="18" t="s">
        <v>58</v>
      </c>
      <c r="D26" s="19">
        <v>2000</v>
      </c>
      <c r="E26" s="18" t="s">
        <v>11</v>
      </c>
      <c r="F26" s="18">
        <v>34.42</v>
      </c>
      <c r="G26" s="19">
        <v>4</v>
      </c>
    </row>
    <row r="27" spans="1:7" ht="12.75" customHeight="1">
      <c r="A27" s="18"/>
      <c r="B27" s="19">
        <v>4</v>
      </c>
      <c r="C27" s="18" t="s">
        <v>67</v>
      </c>
      <c r="D27" s="19">
        <v>2000</v>
      </c>
      <c r="E27" s="18" t="s">
        <v>8</v>
      </c>
      <c r="F27" s="18">
        <v>35.4</v>
      </c>
      <c r="G27" s="19">
        <v>3</v>
      </c>
    </row>
    <row r="28" spans="1:7" ht="12.75" customHeight="1">
      <c r="A28" s="18"/>
      <c r="B28" s="19">
        <v>5</v>
      </c>
      <c r="C28" s="18" t="s">
        <v>143</v>
      </c>
      <c r="D28" s="19">
        <v>2000</v>
      </c>
      <c r="E28" s="18" t="s">
        <v>11</v>
      </c>
      <c r="F28" s="18">
        <v>38.39</v>
      </c>
      <c r="G28" s="19">
        <v>2</v>
      </c>
    </row>
    <row r="29" spans="1:7" ht="12.75" customHeight="1">
      <c r="A29" s="18"/>
      <c r="B29" s="19">
        <v>6</v>
      </c>
      <c r="C29" s="18" t="s">
        <v>144</v>
      </c>
      <c r="D29" s="19">
        <v>2000</v>
      </c>
      <c r="E29" s="18" t="s">
        <v>8</v>
      </c>
      <c r="F29" s="18">
        <v>40</v>
      </c>
      <c r="G29" s="19">
        <v>1</v>
      </c>
    </row>
    <row r="30" spans="1:7" ht="12.75" customHeight="1">
      <c r="A30" s="18"/>
      <c r="B30" s="19">
        <v>7</v>
      </c>
      <c r="C30" s="18" t="s">
        <v>145</v>
      </c>
      <c r="D30" s="19">
        <v>2000</v>
      </c>
      <c r="E30" s="18" t="s">
        <v>11</v>
      </c>
      <c r="F30" s="18">
        <v>40.15</v>
      </c>
      <c r="G30" s="19">
        <v>0</v>
      </c>
    </row>
    <row r="31" spans="1:7" ht="12.75" customHeight="1">
      <c r="A31" s="18"/>
      <c r="B31" s="19">
        <v>8</v>
      </c>
      <c r="C31" s="18" t="s">
        <v>146</v>
      </c>
      <c r="D31" s="19">
        <v>2000</v>
      </c>
      <c r="E31" s="18" t="s">
        <v>11</v>
      </c>
      <c r="F31" s="18">
        <v>53.62</v>
      </c>
      <c r="G31" s="19">
        <v>0</v>
      </c>
    </row>
    <row r="32" spans="1:7" ht="12.75" customHeight="1">
      <c r="A32" s="18" t="s">
        <v>26</v>
      </c>
      <c r="B32" s="19">
        <v>1</v>
      </c>
      <c r="C32" s="18" t="s">
        <v>147</v>
      </c>
      <c r="D32" s="19">
        <v>2001</v>
      </c>
      <c r="E32" s="18" t="s">
        <v>10</v>
      </c>
      <c r="F32" s="18">
        <v>45.19</v>
      </c>
      <c r="G32" s="19">
        <v>8</v>
      </c>
    </row>
    <row r="33" spans="1:7" ht="12.75" customHeight="1">
      <c r="A33" s="18"/>
      <c r="B33" s="19">
        <v>2</v>
      </c>
      <c r="C33" s="18" t="s">
        <v>148</v>
      </c>
      <c r="D33" s="19">
        <v>2001</v>
      </c>
      <c r="E33" s="18" t="s">
        <v>11</v>
      </c>
      <c r="F33" s="18">
        <v>48.41</v>
      </c>
      <c r="G33" s="19">
        <v>6</v>
      </c>
    </row>
    <row r="34" spans="1:7" ht="12.75" customHeight="1">
      <c r="A34" s="18" t="s">
        <v>27</v>
      </c>
      <c r="B34" s="19">
        <v>1</v>
      </c>
      <c r="C34" s="18" t="s">
        <v>68</v>
      </c>
      <c r="D34" s="19">
        <v>2002</v>
      </c>
      <c r="E34" s="18" t="s">
        <v>8</v>
      </c>
      <c r="F34" s="18">
        <v>40.22</v>
      </c>
      <c r="G34" s="19">
        <v>8</v>
      </c>
    </row>
    <row r="35" spans="1:7" ht="12.75" customHeight="1">
      <c r="A35" s="18"/>
      <c r="B35" s="19">
        <v>2</v>
      </c>
      <c r="C35" s="18" t="s">
        <v>149</v>
      </c>
      <c r="D35" s="19">
        <v>2002</v>
      </c>
      <c r="E35" s="18" t="s">
        <v>10</v>
      </c>
      <c r="F35" s="18">
        <v>41.23</v>
      </c>
      <c r="G35" s="19">
        <v>6</v>
      </c>
    </row>
    <row r="36" spans="1:7" ht="12.75" customHeight="1">
      <c r="A36" s="18"/>
      <c r="B36" s="19">
        <v>3</v>
      </c>
      <c r="C36" s="18" t="s">
        <v>83</v>
      </c>
      <c r="D36" s="19">
        <v>2002</v>
      </c>
      <c r="E36" s="18" t="s">
        <v>8</v>
      </c>
      <c r="F36" s="18">
        <v>41.35</v>
      </c>
      <c r="G36" s="19">
        <v>4</v>
      </c>
    </row>
    <row r="37" spans="1:7" ht="12.75" customHeight="1">
      <c r="A37" s="18"/>
      <c r="B37" s="19">
        <v>4</v>
      </c>
      <c r="C37" s="18" t="s">
        <v>150</v>
      </c>
      <c r="D37" s="19">
        <v>2002</v>
      </c>
      <c r="E37" s="18" t="s">
        <v>10</v>
      </c>
      <c r="F37" s="18">
        <v>41.78</v>
      </c>
      <c r="G37" s="19">
        <v>3</v>
      </c>
    </row>
    <row r="38" spans="1:7" ht="12.75" customHeight="1">
      <c r="A38" s="18"/>
      <c r="B38" s="19">
        <v>5</v>
      </c>
      <c r="C38" s="18" t="s">
        <v>151</v>
      </c>
      <c r="D38" s="19">
        <v>2002</v>
      </c>
      <c r="E38" s="18" t="s">
        <v>11</v>
      </c>
      <c r="F38" s="18">
        <v>44.96</v>
      </c>
      <c r="G38" s="19">
        <v>2</v>
      </c>
    </row>
    <row r="39" spans="1:7" ht="15" customHeight="1">
      <c r="A39" s="18"/>
      <c r="B39" s="19">
        <v>6</v>
      </c>
      <c r="C39" s="18" t="s">
        <v>152</v>
      </c>
      <c r="D39" s="19">
        <v>2002</v>
      </c>
      <c r="E39" s="18" t="s">
        <v>10</v>
      </c>
      <c r="F39" s="18">
        <v>56.64</v>
      </c>
      <c r="G39" s="19">
        <v>1</v>
      </c>
    </row>
    <row r="40" spans="1:7" ht="12.75" customHeight="1">
      <c r="A40" s="18"/>
      <c r="B40" s="19">
        <v>7</v>
      </c>
      <c r="C40" s="18" t="s">
        <v>153</v>
      </c>
      <c r="D40" s="19">
        <v>2002</v>
      </c>
      <c r="E40" s="18" t="s">
        <v>10</v>
      </c>
      <c r="F40" s="18">
        <v>57.82</v>
      </c>
      <c r="G40" s="19">
        <v>0</v>
      </c>
    </row>
    <row r="41" spans="1:7" ht="12.75" customHeight="1">
      <c r="A41" s="18"/>
      <c r="B41" s="19">
        <v>8</v>
      </c>
      <c r="C41" s="18" t="s">
        <v>154</v>
      </c>
      <c r="D41" s="19">
        <v>2002</v>
      </c>
      <c r="E41" s="18" t="s">
        <v>10</v>
      </c>
      <c r="F41" s="18" t="s">
        <v>40</v>
      </c>
      <c r="G41" s="19">
        <v>0</v>
      </c>
    </row>
    <row r="42" spans="1:7" ht="12.75" customHeight="1">
      <c r="A42" s="18" t="s">
        <v>28</v>
      </c>
      <c r="B42" s="19">
        <v>1</v>
      </c>
      <c r="C42" s="18" t="s">
        <v>155</v>
      </c>
      <c r="D42" s="19">
        <v>2003</v>
      </c>
      <c r="E42" s="18" t="s">
        <v>11</v>
      </c>
      <c r="F42" s="18">
        <v>46.46</v>
      </c>
      <c r="G42" s="19">
        <v>8</v>
      </c>
    </row>
    <row r="43" spans="1:7" ht="12.75" customHeight="1">
      <c r="A43" s="18"/>
      <c r="B43" s="19">
        <v>2</v>
      </c>
      <c r="C43" s="18" t="s">
        <v>156</v>
      </c>
      <c r="D43" s="19">
        <v>2003</v>
      </c>
      <c r="E43" s="18" t="s">
        <v>10</v>
      </c>
      <c r="F43" s="18">
        <v>49.56</v>
      </c>
      <c r="G43" s="19">
        <v>6</v>
      </c>
    </row>
    <row r="44" spans="1:7" ht="12.75" customHeight="1">
      <c r="A44" s="18"/>
      <c r="B44" s="19">
        <v>3</v>
      </c>
      <c r="C44" s="18" t="s">
        <v>157</v>
      </c>
      <c r="D44" s="19">
        <v>2003</v>
      </c>
      <c r="E44" s="18" t="s">
        <v>8</v>
      </c>
      <c r="F44" s="18">
        <v>51.68</v>
      </c>
      <c r="G44" s="19">
        <v>4</v>
      </c>
    </row>
    <row r="45" spans="1:7" ht="12.75" customHeight="1">
      <c r="A45" s="18"/>
      <c r="B45" s="19">
        <v>4</v>
      </c>
      <c r="C45" s="18" t="s">
        <v>158</v>
      </c>
      <c r="D45" s="19">
        <v>2003</v>
      </c>
      <c r="E45" s="18" t="s">
        <v>10</v>
      </c>
      <c r="F45" s="18">
        <v>58.84</v>
      </c>
      <c r="G45" s="19">
        <v>3</v>
      </c>
    </row>
    <row r="46" spans="1:7" ht="12.75" customHeight="1">
      <c r="A46" s="18"/>
      <c r="B46" s="19">
        <v>5</v>
      </c>
      <c r="C46" s="18" t="s">
        <v>159</v>
      </c>
      <c r="D46" s="19">
        <v>2003</v>
      </c>
      <c r="E46" s="18" t="s">
        <v>10</v>
      </c>
      <c r="F46" s="18">
        <v>104.48</v>
      </c>
      <c r="G46" s="19">
        <v>2</v>
      </c>
    </row>
    <row r="47" spans="1:7" ht="12.75" customHeight="1">
      <c r="A47" s="36"/>
      <c r="B47" s="37"/>
      <c r="C47" s="36"/>
      <c r="D47" s="37"/>
      <c r="E47" s="36"/>
      <c r="F47" s="36"/>
      <c r="G47" s="37"/>
    </row>
    <row r="48" ht="12.75" customHeight="1">
      <c r="A48"/>
    </row>
    <row r="49" ht="12.75" customHeight="1"/>
    <row r="50" spans="1:6" ht="12.75" customHeight="1">
      <c r="A50" s="5" t="s">
        <v>13</v>
      </c>
      <c r="B50" s="6"/>
      <c r="C50" s="1"/>
      <c r="D50" s="6"/>
      <c r="E50" s="5" t="s">
        <v>14</v>
      </c>
      <c r="F50" s="6"/>
    </row>
    <row r="51" spans="1:3" ht="12.75" customHeight="1">
      <c r="A51"/>
      <c r="C51" s="1"/>
    </row>
    <row r="52" spans="1:6" ht="12.75" customHeight="1">
      <c r="A52" t="s">
        <v>10</v>
      </c>
      <c r="C52" s="7">
        <f>COUNTIF($E$5:$E$47,A52)</f>
        <v>13</v>
      </c>
      <c r="E52" t="s">
        <v>10</v>
      </c>
      <c r="F52" s="7">
        <f aca="true" t="shared" si="0" ref="F52:F58">SUMIF($E$5:$E$47,E52,$G$5:$G$47)</f>
        <v>49</v>
      </c>
    </row>
    <row r="53" spans="1:6" ht="12.75" customHeight="1">
      <c r="A53" t="s">
        <v>12</v>
      </c>
      <c r="C53" s="7">
        <f aca="true" t="shared" si="1" ref="C53:C58">COUNTIF($E$5:$E$47,A53)</f>
        <v>0</v>
      </c>
      <c r="E53" t="s">
        <v>12</v>
      </c>
      <c r="F53" s="7">
        <f t="shared" si="0"/>
        <v>0</v>
      </c>
    </row>
    <row r="54" spans="1:6" ht="12.75" customHeight="1">
      <c r="A54" t="s">
        <v>11</v>
      </c>
      <c r="C54" s="7">
        <f t="shared" si="1"/>
        <v>13</v>
      </c>
      <c r="E54" t="s">
        <v>11</v>
      </c>
      <c r="F54" s="7">
        <f t="shared" si="0"/>
        <v>41</v>
      </c>
    </row>
    <row r="55" spans="1:6" ht="12.75" customHeight="1">
      <c r="A55" t="s">
        <v>8</v>
      </c>
      <c r="C55" s="7">
        <f t="shared" si="1"/>
        <v>10</v>
      </c>
      <c r="E55" t="s">
        <v>8</v>
      </c>
      <c r="F55" s="7">
        <f t="shared" si="0"/>
        <v>52</v>
      </c>
    </row>
    <row r="56" spans="1:6" ht="12.75" customHeight="1">
      <c r="A56" t="s">
        <v>9</v>
      </c>
      <c r="C56" s="7">
        <f t="shared" si="1"/>
        <v>4</v>
      </c>
      <c r="E56" t="s">
        <v>9</v>
      </c>
      <c r="F56" s="7">
        <f t="shared" si="0"/>
        <v>16</v>
      </c>
    </row>
    <row r="57" spans="1:6" ht="12.75" customHeight="1">
      <c r="A57" t="s">
        <v>7</v>
      </c>
      <c r="C57" s="7">
        <f t="shared" si="1"/>
        <v>2</v>
      </c>
      <c r="E57" t="s">
        <v>7</v>
      </c>
      <c r="F57" s="7">
        <f t="shared" si="0"/>
        <v>16</v>
      </c>
    </row>
    <row r="58" spans="1:6" ht="12.75" customHeight="1">
      <c r="A58" t="s">
        <v>38</v>
      </c>
      <c r="C58" s="7">
        <f t="shared" si="1"/>
        <v>0</v>
      </c>
      <c r="E58" t="s">
        <v>38</v>
      </c>
      <c r="F58" s="7">
        <f t="shared" si="0"/>
        <v>0</v>
      </c>
    </row>
    <row r="59" spans="1:6" ht="12.75" customHeight="1">
      <c r="A59"/>
      <c r="C59" s="7"/>
      <c r="F59" s="7"/>
    </row>
    <row r="60" spans="1:6" ht="12.75" customHeight="1">
      <c r="A60" s="1" t="s">
        <v>15</v>
      </c>
      <c r="C60" s="7">
        <f>SUM(C52:C58)</f>
        <v>42</v>
      </c>
      <c r="F60" s="1">
        <f>SUM(F52:F58)</f>
        <v>174</v>
      </c>
    </row>
    <row r="61" ht="12.75" customHeight="1"/>
    <row r="62" ht="12.75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</sheetData>
  <sheetProtection/>
  <printOptions/>
  <pageMargins left="0.787401575" right="0.787401575" top="0.984251969" bottom="0.984251969" header="0.4921259845" footer="0.4921259845"/>
  <pageSetup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57421875" style="1" customWidth="1"/>
    <col min="2" max="2" width="7.8515625" style="1" customWidth="1"/>
    <col min="3" max="3" width="26.00390625" style="0" customWidth="1"/>
    <col min="4" max="4" width="7.140625" style="1" bestFit="1" customWidth="1"/>
    <col min="5" max="5" width="22.421875" style="0" bestFit="1" customWidth="1"/>
    <col min="6" max="6" width="8.140625" style="1" bestFit="1" customWidth="1"/>
    <col min="7" max="7" width="4.28125" style="1" customWidth="1"/>
  </cols>
  <sheetData>
    <row r="1" ht="12.75"/>
    <row r="2" ht="18">
      <c r="C2" s="2" t="s">
        <v>18</v>
      </c>
    </row>
    <row r="3" ht="12.75"/>
    <row r="4" spans="1:7" s="4" customFormat="1" ht="12.75">
      <c r="A4" s="3" t="s">
        <v>0</v>
      </c>
      <c r="B4" s="3" t="s">
        <v>1</v>
      </c>
      <c r="C4" s="4" t="s">
        <v>2</v>
      </c>
      <c r="D4" s="3" t="s">
        <v>3</v>
      </c>
      <c r="E4" s="4" t="s">
        <v>4</v>
      </c>
      <c r="F4" s="3" t="s">
        <v>5</v>
      </c>
      <c r="G4" s="3" t="s">
        <v>6</v>
      </c>
    </row>
    <row r="5" spans="1:7" ht="13.5" customHeight="1">
      <c r="A5" s="18" t="s">
        <v>69</v>
      </c>
      <c r="B5" s="19">
        <v>1</v>
      </c>
      <c r="C5" s="18" t="s">
        <v>112</v>
      </c>
      <c r="D5" s="19">
        <v>73</v>
      </c>
      <c r="E5" s="18" t="s">
        <v>11</v>
      </c>
      <c r="F5" s="18">
        <v>204.72</v>
      </c>
      <c r="G5" s="19">
        <v>8</v>
      </c>
    </row>
    <row r="6" spans="1:7" ht="12.75">
      <c r="A6" s="18" t="s">
        <v>25</v>
      </c>
      <c r="B6" s="19">
        <v>1</v>
      </c>
      <c r="C6" s="18" t="s">
        <v>59</v>
      </c>
      <c r="D6" s="19">
        <v>95</v>
      </c>
      <c r="E6" s="18" t="s">
        <v>11</v>
      </c>
      <c r="F6" s="18">
        <v>117.65</v>
      </c>
      <c r="G6" s="19">
        <v>8</v>
      </c>
    </row>
    <row r="7" spans="1:7" ht="12.75">
      <c r="A7" s="18" t="s">
        <v>30</v>
      </c>
      <c r="B7" s="19">
        <v>1</v>
      </c>
      <c r="C7" s="18" t="s">
        <v>24</v>
      </c>
      <c r="D7" s="19">
        <v>97</v>
      </c>
      <c r="E7" s="18" t="s">
        <v>8</v>
      </c>
      <c r="F7" s="18">
        <v>134.66</v>
      </c>
      <c r="G7" s="19">
        <v>8</v>
      </c>
    </row>
    <row r="8" spans="1:7" ht="12.75">
      <c r="A8" s="18"/>
      <c r="B8" s="19">
        <v>2</v>
      </c>
      <c r="C8" s="18" t="s">
        <v>113</v>
      </c>
      <c r="D8" s="19">
        <v>98</v>
      </c>
      <c r="E8" s="18" t="s">
        <v>10</v>
      </c>
      <c r="F8" s="18">
        <v>137.37</v>
      </c>
      <c r="G8" s="19">
        <v>6</v>
      </c>
    </row>
    <row r="9" spans="1:7" ht="12.75">
      <c r="A9" s="18" t="s">
        <v>70</v>
      </c>
      <c r="B9" s="19">
        <v>1</v>
      </c>
      <c r="C9" s="18" t="s">
        <v>60</v>
      </c>
      <c r="D9" s="19">
        <v>99</v>
      </c>
      <c r="E9" s="18" t="s">
        <v>11</v>
      </c>
      <c r="F9" s="18">
        <v>124.09</v>
      </c>
      <c r="G9" s="19">
        <v>8</v>
      </c>
    </row>
    <row r="10" spans="1:7" ht="12.75">
      <c r="A10" s="18"/>
      <c r="B10" s="19">
        <v>2</v>
      </c>
      <c r="C10" s="18" t="s">
        <v>55</v>
      </c>
      <c r="D10" s="19">
        <v>99</v>
      </c>
      <c r="E10" s="18" t="s">
        <v>11</v>
      </c>
      <c r="F10" s="18">
        <v>128.11</v>
      </c>
      <c r="G10" s="19">
        <v>6</v>
      </c>
    </row>
    <row r="11" spans="1:7" ht="12.75">
      <c r="A11" s="18"/>
      <c r="B11" s="19">
        <v>3</v>
      </c>
      <c r="C11" s="18" t="s">
        <v>160</v>
      </c>
      <c r="D11" s="19">
        <v>99</v>
      </c>
      <c r="E11" s="18" t="s">
        <v>7</v>
      </c>
      <c r="F11" s="18">
        <v>139.26</v>
      </c>
      <c r="G11" s="19">
        <v>4</v>
      </c>
    </row>
    <row r="12" spans="1:7" ht="12.75">
      <c r="A12" s="18"/>
      <c r="B12" s="19">
        <v>4</v>
      </c>
      <c r="C12" s="18" t="s">
        <v>161</v>
      </c>
      <c r="D12" s="19">
        <v>99</v>
      </c>
      <c r="E12" s="18" t="s">
        <v>7</v>
      </c>
      <c r="F12" s="18">
        <v>141.96</v>
      </c>
      <c r="G12" s="19">
        <v>3</v>
      </c>
    </row>
    <row r="13" spans="1:7" ht="12.75">
      <c r="A13" s="18" t="s">
        <v>26</v>
      </c>
      <c r="B13" s="19">
        <v>1</v>
      </c>
      <c r="C13" s="18" t="s">
        <v>56</v>
      </c>
      <c r="D13" s="19">
        <v>2001</v>
      </c>
      <c r="E13" s="18" t="s">
        <v>11</v>
      </c>
      <c r="F13" s="18">
        <v>127.59</v>
      </c>
      <c r="G13" s="19">
        <v>8</v>
      </c>
    </row>
    <row r="14" spans="1:7" ht="12.75">
      <c r="A14" s="18"/>
      <c r="B14" s="19">
        <v>2</v>
      </c>
      <c r="C14" s="18" t="s">
        <v>62</v>
      </c>
      <c r="D14" s="19">
        <v>2001</v>
      </c>
      <c r="E14" s="18" t="s">
        <v>11</v>
      </c>
      <c r="F14" s="18">
        <v>129.78</v>
      </c>
      <c r="G14" s="19">
        <v>6</v>
      </c>
    </row>
    <row r="15" spans="1:7" ht="12.75">
      <c r="A15" s="18"/>
      <c r="B15" s="19">
        <v>3</v>
      </c>
      <c r="C15" s="18" t="s">
        <v>118</v>
      </c>
      <c r="D15" s="19">
        <v>2001</v>
      </c>
      <c r="E15" s="18" t="s">
        <v>10</v>
      </c>
      <c r="F15" s="18">
        <v>152.02</v>
      </c>
      <c r="G15" s="19">
        <v>4</v>
      </c>
    </row>
    <row r="16" spans="1:7" ht="12.75">
      <c r="A16" s="18"/>
      <c r="B16" s="19">
        <v>4</v>
      </c>
      <c r="C16" s="18" t="s">
        <v>63</v>
      </c>
      <c r="D16" s="19">
        <v>2001</v>
      </c>
      <c r="E16" s="18" t="s">
        <v>11</v>
      </c>
      <c r="F16" s="18">
        <v>153.9</v>
      </c>
      <c r="G16" s="19">
        <v>3</v>
      </c>
    </row>
    <row r="17" spans="1:7" ht="12.75">
      <c r="A17" s="18"/>
      <c r="B17" s="19">
        <v>5</v>
      </c>
      <c r="C17" s="18" t="s">
        <v>119</v>
      </c>
      <c r="D17" s="19">
        <v>2001</v>
      </c>
      <c r="E17" s="18" t="s">
        <v>11</v>
      </c>
      <c r="F17" s="18">
        <v>206.92</v>
      </c>
      <c r="G17" s="19">
        <v>2</v>
      </c>
    </row>
    <row r="18" spans="1:7" ht="12.75">
      <c r="A18" s="18" t="s">
        <v>27</v>
      </c>
      <c r="B18" s="19">
        <v>1</v>
      </c>
      <c r="C18" s="18" t="s">
        <v>121</v>
      </c>
      <c r="D18" s="19">
        <v>2002</v>
      </c>
      <c r="E18" s="18" t="s">
        <v>11</v>
      </c>
      <c r="F18" s="18">
        <v>146.19</v>
      </c>
      <c r="G18" s="19">
        <v>8</v>
      </c>
    </row>
    <row r="19" spans="1:7" ht="12.75">
      <c r="A19" s="18"/>
      <c r="B19" s="19">
        <v>2</v>
      </c>
      <c r="C19" s="18" t="s">
        <v>74</v>
      </c>
      <c r="D19" s="19">
        <v>2002</v>
      </c>
      <c r="E19" s="18" t="s">
        <v>8</v>
      </c>
      <c r="F19" s="18">
        <v>148.68</v>
      </c>
      <c r="G19" s="19">
        <v>6</v>
      </c>
    </row>
    <row r="20" spans="1:7" ht="12.75">
      <c r="A20" s="18"/>
      <c r="B20" s="19">
        <v>3</v>
      </c>
      <c r="C20" s="18" t="s">
        <v>65</v>
      </c>
      <c r="D20" s="19">
        <v>2002</v>
      </c>
      <c r="E20" s="18" t="s">
        <v>8</v>
      </c>
      <c r="F20" s="18">
        <v>201.18</v>
      </c>
      <c r="G20" s="19">
        <v>4</v>
      </c>
    </row>
    <row r="21" spans="1:7" ht="12.75">
      <c r="A21" s="18"/>
      <c r="B21" s="19">
        <v>4</v>
      </c>
      <c r="C21" s="18" t="s">
        <v>124</v>
      </c>
      <c r="D21" s="19">
        <v>2002</v>
      </c>
      <c r="E21" s="18" t="s">
        <v>8</v>
      </c>
      <c r="F21" s="18">
        <v>206.48</v>
      </c>
      <c r="G21" s="19">
        <v>3</v>
      </c>
    </row>
    <row r="22" spans="1:7" ht="12.75">
      <c r="A22" s="18"/>
      <c r="B22" s="19">
        <v>5</v>
      </c>
      <c r="C22" s="18" t="s">
        <v>123</v>
      </c>
      <c r="D22" s="19">
        <v>2002</v>
      </c>
      <c r="E22" s="18" t="s">
        <v>11</v>
      </c>
      <c r="F22" s="18">
        <v>206.54</v>
      </c>
      <c r="G22" s="19">
        <v>2</v>
      </c>
    </row>
    <row r="23" spans="1:7" ht="12.75">
      <c r="A23" s="18"/>
      <c r="B23" s="19">
        <v>6</v>
      </c>
      <c r="C23" s="18" t="s">
        <v>64</v>
      </c>
      <c r="D23" s="19">
        <v>2002</v>
      </c>
      <c r="E23" s="18" t="s">
        <v>8</v>
      </c>
      <c r="F23" s="18">
        <v>228.11</v>
      </c>
      <c r="G23" s="19">
        <v>1</v>
      </c>
    </row>
    <row r="24" spans="1:7" ht="12.75">
      <c r="A24" s="18" t="s">
        <v>28</v>
      </c>
      <c r="B24" s="19">
        <v>1</v>
      </c>
      <c r="C24" s="18" t="s">
        <v>127</v>
      </c>
      <c r="D24" s="19">
        <v>2003</v>
      </c>
      <c r="E24" s="18" t="s">
        <v>9</v>
      </c>
      <c r="F24" s="18">
        <v>152.85</v>
      </c>
      <c r="G24" s="19">
        <v>8</v>
      </c>
    </row>
    <row r="25" spans="1:7" ht="12.75">
      <c r="A25" s="18"/>
      <c r="B25" s="19">
        <v>2</v>
      </c>
      <c r="C25" s="18" t="s">
        <v>75</v>
      </c>
      <c r="D25" s="19">
        <v>2003</v>
      </c>
      <c r="E25" s="18" t="s">
        <v>9</v>
      </c>
      <c r="F25" s="18">
        <v>157.66</v>
      </c>
      <c r="G25" s="19">
        <v>6</v>
      </c>
    </row>
    <row r="26" spans="1:7" ht="12.75">
      <c r="A26" s="18"/>
      <c r="B26" s="19">
        <v>3</v>
      </c>
      <c r="C26" s="18" t="s">
        <v>128</v>
      </c>
      <c r="D26" s="19">
        <v>2003</v>
      </c>
      <c r="E26" s="18" t="s">
        <v>11</v>
      </c>
      <c r="F26" s="18">
        <v>207.37</v>
      </c>
      <c r="G26" s="19">
        <v>4</v>
      </c>
    </row>
    <row r="27" spans="1:7" ht="12.75">
      <c r="A27" s="18"/>
      <c r="B27" s="19">
        <v>4</v>
      </c>
      <c r="C27" s="18" t="s">
        <v>131</v>
      </c>
      <c r="D27" s="19">
        <v>2003</v>
      </c>
      <c r="E27" s="18" t="s">
        <v>10</v>
      </c>
      <c r="F27" s="18">
        <v>234.22</v>
      </c>
      <c r="G27" s="19">
        <v>3</v>
      </c>
    </row>
    <row r="28" spans="1:7" ht="12.75">
      <c r="A28" s="18"/>
      <c r="B28" s="19">
        <v>5</v>
      </c>
      <c r="C28" s="18" t="s">
        <v>129</v>
      </c>
      <c r="D28" s="19">
        <v>2003</v>
      </c>
      <c r="E28" s="18" t="s">
        <v>10</v>
      </c>
      <c r="F28" s="18" t="s">
        <v>40</v>
      </c>
      <c r="G28" s="19">
        <v>2</v>
      </c>
    </row>
    <row r="29" spans="1:7" ht="12.75">
      <c r="A29" s="18"/>
      <c r="B29" s="19">
        <v>6</v>
      </c>
      <c r="C29" s="18" t="s">
        <v>76</v>
      </c>
      <c r="D29" s="19">
        <v>2003</v>
      </c>
      <c r="E29" s="18" t="s">
        <v>8</v>
      </c>
      <c r="F29" s="18" t="s">
        <v>40</v>
      </c>
      <c r="G29" s="19">
        <v>1</v>
      </c>
    </row>
    <row r="30" spans="1:7" ht="12.75">
      <c r="A30" s="18" t="s">
        <v>36</v>
      </c>
      <c r="B30" s="19">
        <v>1</v>
      </c>
      <c r="C30" s="18" t="s">
        <v>162</v>
      </c>
      <c r="D30" s="19">
        <v>2004</v>
      </c>
      <c r="E30" s="18" t="s">
        <v>7</v>
      </c>
      <c r="F30" s="18">
        <v>207.4</v>
      </c>
      <c r="G30" s="19">
        <v>8</v>
      </c>
    </row>
    <row r="31" spans="1:7" ht="12.75">
      <c r="A31" s="18"/>
      <c r="B31" s="19">
        <v>2</v>
      </c>
      <c r="C31" s="18" t="s">
        <v>163</v>
      </c>
      <c r="D31" s="19">
        <v>2004</v>
      </c>
      <c r="E31" s="18" t="s">
        <v>7</v>
      </c>
      <c r="F31" s="18">
        <v>218.62</v>
      </c>
      <c r="G31" s="19">
        <v>6</v>
      </c>
    </row>
    <row r="32" spans="1:7" ht="12.75">
      <c r="A32" s="18"/>
      <c r="B32" s="19">
        <v>3</v>
      </c>
      <c r="C32" s="18" t="s">
        <v>164</v>
      </c>
      <c r="D32" s="19">
        <v>2004</v>
      </c>
      <c r="E32" s="18" t="s">
        <v>7</v>
      </c>
      <c r="F32" s="18" t="s">
        <v>40</v>
      </c>
      <c r="G32" s="19">
        <v>4</v>
      </c>
    </row>
    <row r="33" spans="1:7" ht="12.75" customHeight="1">
      <c r="A33" s="18" t="s">
        <v>39</v>
      </c>
      <c r="B33" s="19">
        <v>1</v>
      </c>
      <c r="C33" s="18" t="s">
        <v>133</v>
      </c>
      <c r="D33" s="19">
        <v>2005</v>
      </c>
      <c r="E33" s="18" t="s">
        <v>11</v>
      </c>
      <c r="F33" s="18">
        <v>214.76</v>
      </c>
      <c r="G33" s="19">
        <v>8</v>
      </c>
    </row>
    <row r="34" spans="1:7" ht="12.75">
      <c r="A34" s="36"/>
      <c r="B34" s="37"/>
      <c r="C34" s="36"/>
      <c r="D34" s="37"/>
      <c r="E34" s="36"/>
      <c r="F34" s="36"/>
      <c r="G34" s="37"/>
    </row>
    <row r="35" ht="12.75">
      <c r="A35"/>
    </row>
    <row r="36" spans="1:6" ht="12.75" customHeight="1">
      <c r="A36" s="5" t="s">
        <v>13</v>
      </c>
      <c r="B36" s="6"/>
      <c r="C36" s="1"/>
      <c r="D36" s="6"/>
      <c r="E36" s="5" t="s">
        <v>14</v>
      </c>
      <c r="F36" s="6"/>
    </row>
    <row r="37" spans="1:3" ht="12.75">
      <c r="A37"/>
      <c r="C37" s="1"/>
    </row>
    <row r="38" spans="1:6" ht="12.75">
      <c r="A38" t="s">
        <v>10</v>
      </c>
      <c r="C38" s="7">
        <f aca="true" t="shared" si="0" ref="C38:C44">COUNTIF($E$5:$E$34,A38)</f>
        <v>4</v>
      </c>
      <c r="E38" t="s">
        <v>10</v>
      </c>
      <c r="F38" s="7">
        <f>SUMIF($E$5:$E$33,E38,$G$5:$G$33)</f>
        <v>15</v>
      </c>
    </row>
    <row r="39" spans="1:6" ht="12.75">
      <c r="A39" t="s">
        <v>12</v>
      </c>
      <c r="C39" s="7">
        <f t="shared" si="0"/>
        <v>0</v>
      </c>
      <c r="E39" t="s">
        <v>12</v>
      </c>
      <c r="F39" s="7">
        <f aca="true" t="shared" si="1" ref="F39:F44">SUMIF($E$5:$E$33,E39,$G$5:$G$33)</f>
        <v>0</v>
      </c>
    </row>
    <row r="40" spans="1:6" ht="12.75">
      <c r="A40" t="s">
        <v>11</v>
      </c>
      <c r="C40" s="7">
        <f t="shared" si="0"/>
        <v>12</v>
      </c>
      <c r="E40" t="s">
        <v>11</v>
      </c>
      <c r="F40" s="7">
        <f t="shared" si="1"/>
        <v>71</v>
      </c>
    </row>
    <row r="41" spans="1:6" ht="12.75">
      <c r="A41" t="s">
        <v>8</v>
      </c>
      <c r="C41" s="7">
        <f t="shared" si="0"/>
        <v>6</v>
      </c>
      <c r="E41" t="s">
        <v>8</v>
      </c>
      <c r="F41" s="7">
        <f t="shared" si="1"/>
        <v>23</v>
      </c>
    </row>
    <row r="42" spans="1:6" ht="12.75">
      <c r="A42" t="s">
        <v>9</v>
      </c>
      <c r="C42" s="7">
        <f t="shared" si="0"/>
        <v>2</v>
      </c>
      <c r="E42" t="s">
        <v>9</v>
      </c>
      <c r="F42" s="7">
        <f t="shared" si="1"/>
        <v>14</v>
      </c>
    </row>
    <row r="43" spans="1:6" ht="12.75">
      <c r="A43" t="s">
        <v>7</v>
      </c>
      <c r="C43" s="7">
        <f t="shared" si="0"/>
        <v>5</v>
      </c>
      <c r="E43" t="s">
        <v>7</v>
      </c>
      <c r="F43" s="7">
        <f t="shared" si="1"/>
        <v>25</v>
      </c>
    </row>
    <row r="44" spans="1:6" ht="12.75">
      <c r="A44" t="s">
        <v>38</v>
      </c>
      <c r="C44" s="7">
        <f t="shared" si="0"/>
        <v>0</v>
      </c>
      <c r="E44" t="s">
        <v>38</v>
      </c>
      <c r="F44" s="7">
        <f t="shared" si="1"/>
        <v>0</v>
      </c>
    </row>
    <row r="45" ht="12.75">
      <c r="A45"/>
    </row>
    <row r="46" spans="1:6" ht="12.75">
      <c r="A46" s="1" t="s">
        <v>15</v>
      </c>
      <c r="C46" s="7">
        <f>SUM(C38:C44)</f>
        <v>29</v>
      </c>
      <c r="F46" s="1">
        <f>SUM(F38:F44)</f>
        <v>148</v>
      </c>
    </row>
  </sheetData>
  <sheetProtection/>
  <printOptions/>
  <pageMargins left="0.787401575" right="0.787401575" top="0.984251969" bottom="0.984251969" header="0.4921259845" footer="0.4921259845"/>
  <pageSetup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421875" style="1" customWidth="1"/>
    <col min="2" max="2" width="7.8515625" style="1" customWidth="1"/>
    <col min="3" max="3" width="28.140625" style="0" customWidth="1"/>
    <col min="4" max="4" width="7.140625" style="1" bestFit="1" customWidth="1"/>
    <col min="5" max="5" width="22.57421875" style="0" customWidth="1"/>
    <col min="6" max="6" width="8.140625" style="1" bestFit="1" customWidth="1"/>
    <col min="7" max="7" width="4.28125" style="1" customWidth="1"/>
  </cols>
  <sheetData>
    <row r="1" ht="12.75"/>
    <row r="2" ht="18">
      <c r="C2" s="2" t="s">
        <v>19</v>
      </c>
    </row>
    <row r="3" ht="12.75"/>
    <row r="4" spans="1:7" s="4" customFormat="1" ht="12.75" customHeight="1">
      <c r="A4" s="3" t="s">
        <v>0</v>
      </c>
      <c r="B4" s="3" t="s">
        <v>1</v>
      </c>
      <c r="C4" s="4" t="s">
        <v>2</v>
      </c>
      <c r="D4" s="3" t="s">
        <v>3</v>
      </c>
      <c r="E4" s="4" t="s">
        <v>4</v>
      </c>
      <c r="F4" s="3" t="s">
        <v>5</v>
      </c>
      <c r="G4" s="3" t="s">
        <v>6</v>
      </c>
    </row>
    <row r="5" spans="1:7" ht="12.75" customHeight="1">
      <c r="A5" s="18" t="s">
        <v>69</v>
      </c>
      <c r="B5" s="19">
        <v>1</v>
      </c>
      <c r="C5" s="18" t="s">
        <v>79</v>
      </c>
      <c r="D5" s="19">
        <v>93</v>
      </c>
      <c r="E5" s="18" t="s">
        <v>7</v>
      </c>
      <c r="F5" s="18">
        <v>104.53</v>
      </c>
      <c r="G5" s="19">
        <v>8</v>
      </c>
    </row>
    <row r="6" spans="1:7" ht="12.75" customHeight="1">
      <c r="A6" s="18"/>
      <c r="B6" s="19">
        <v>2</v>
      </c>
      <c r="C6" s="18" t="s">
        <v>77</v>
      </c>
      <c r="D6" s="19">
        <v>81</v>
      </c>
      <c r="E6" s="18" t="s">
        <v>10</v>
      </c>
      <c r="F6" s="18">
        <v>110.55</v>
      </c>
      <c r="G6" s="19">
        <v>6</v>
      </c>
    </row>
    <row r="7" spans="1:7" ht="12.75" customHeight="1">
      <c r="A7" s="18"/>
      <c r="B7" s="19">
        <v>3</v>
      </c>
      <c r="C7" s="18" t="s">
        <v>66</v>
      </c>
      <c r="D7" s="19">
        <v>84</v>
      </c>
      <c r="E7" s="18" t="s">
        <v>8</v>
      </c>
      <c r="F7" s="18">
        <v>115.08</v>
      </c>
      <c r="G7" s="19">
        <v>4</v>
      </c>
    </row>
    <row r="8" spans="1:7" ht="12.75" customHeight="1">
      <c r="A8" s="18"/>
      <c r="B8" s="19">
        <v>4</v>
      </c>
      <c r="C8" s="18" t="s">
        <v>84</v>
      </c>
      <c r="D8" s="19">
        <v>87</v>
      </c>
      <c r="E8" s="18" t="s">
        <v>8</v>
      </c>
      <c r="F8" s="18">
        <v>117.04</v>
      </c>
      <c r="G8" s="19">
        <v>3</v>
      </c>
    </row>
    <row r="9" spans="1:7" ht="12.75" customHeight="1">
      <c r="A9" s="18"/>
      <c r="B9" s="19">
        <v>5</v>
      </c>
      <c r="C9" s="18" t="s">
        <v>29</v>
      </c>
      <c r="D9" s="19">
        <v>91</v>
      </c>
      <c r="E9" s="18" t="s">
        <v>10</v>
      </c>
      <c r="F9" s="18">
        <v>118.38</v>
      </c>
      <c r="G9" s="19">
        <v>2</v>
      </c>
    </row>
    <row r="10" spans="1:7" ht="12.75" customHeight="1">
      <c r="A10" s="18" t="s">
        <v>25</v>
      </c>
      <c r="B10" s="19">
        <v>1</v>
      </c>
      <c r="C10" s="18" t="s">
        <v>78</v>
      </c>
      <c r="D10" s="19">
        <v>94</v>
      </c>
      <c r="E10" s="18" t="s">
        <v>7</v>
      </c>
      <c r="F10" s="18">
        <v>105.7</v>
      </c>
      <c r="G10" s="19">
        <v>8</v>
      </c>
    </row>
    <row r="11" spans="1:7" ht="12.75" customHeight="1">
      <c r="A11" s="18"/>
      <c r="B11" s="19">
        <v>2</v>
      </c>
      <c r="C11" s="18" t="s">
        <v>134</v>
      </c>
      <c r="D11" s="19">
        <v>96</v>
      </c>
      <c r="E11" s="18" t="s">
        <v>11</v>
      </c>
      <c r="F11" s="18">
        <v>118.97</v>
      </c>
      <c r="G11" s="19">
        <v>6</v>
      </c>
    </row>
    <row r="12" spans="1:7" ht="12.75" customHeight="1">
      <c r="A12" s="18"/>
      <c r="B12" s="19">
        <v>3</v>
      </c>
      <c r="C12" s="18" t="s">
        <v>41</v>
      </c>
      <c r="D12" s="19">
        <v>96</v>
      </c>
      <c r="E12" s="18" t="s">
        <v>11</v>
      </c>
      <c r="F12" s="18">
        <v>124.36</v>
      </c>
      <c r="G12" s="19">
        <v>4</v>
      </c>
    </row>
    <row r="13" spans="1:7" ht="12.75" customHeight="1">
      <c r="A13" s="18" t="s">
        <v>30</v>
      </c>
      <c r="B13" s="19">
        <v>1</v>
      </c>
      <c r="C13" s="18" t="s">
        <v>138</v>
      </c>
      <c r="D13" s="19">
        <v>98</v>
      </c>
      <c r="E13" s="18" t="s">
        <v>10</v>
      </c>
      <c r="F13" s="18">
        <v>117.02</v>
      </c>
      <c r="G13" s="19">
        <v>8</v>
      </c>
    </row>
    <row r="14" spans="1:7" ht="12.75" customHeight="1">
      <c r="A14" s="18"/>
      <c r="B14" s="19">
        <v>2</v>
      </c>
      <c r="C14" s="18" t="s">
        <v>136</v>
      </c>
      <c r="D14" s="19">
        <v>98</v>
      </c>
      <c r="E14" s="18" t="s">
        <v>11</v>
      </c>
      <c r="F14" s="18">
        <v>130.39</v>
      </c>
      <c r="G14" s="19">
        <v>6</v>
      </c>
    </row>
    <row r="15" spans="1:7" ht="12.75" customHeight="1">
      <c r="A15" s="18"/>
      <c r="B15" s="19">
        <v>3</v>
      </c>
      <c r="C15" s="18" t="s">
        <v>165</v>
      </c>
      <c r="D15" s="19">
        <v>97</v>
      </c>
      <c r="E15" s="18" t="s">
        <v>7</v>
      </c>
      <c r="F15" s="18">
        <v>138.7</v>
      </c>
      <c r="G15" s="19">
        <v>4</v>
      </c>
    </row>
    <row r="16" spans="1:7" ht="12.75" customHeight="1">
      <c r="A16" s="18"/>
      <c r="B16" s="19">
        <v>4</v>
      </c>
      <c r="C16" s="18" t="s">
        <v>137</v>
      </c>
      <c r="D16" s="19">
        <v>98</v>
      </c>
      <c r="E16" s="18" t="s">
        <v>11</v>
      </c>
      <c r="F16" s="18">
        <v>143.74</v>
      </c>
      <c r="G16" s="19">
        <v>3</v>
      </c>
    </row>
    <row r="17" spans="1:7" ht="12.75" customHeight="1">
      <c r="A17" s="18" t="s">
        <v>70</v>
      </c>
      <c r="B17" s="19">
        <v>1</v>
      </c>
      <c r="C17" s="18" t="s">
        <v>139</v>
      </c>
      <c r="D17" s="19">
        <v>99</v>
      </c>
      <c r="E17" s="18" t="s">
        <v>9</v>
      </c>
      <c r="F17" s="18">
        <v>116.68</v>
      </c>
      <c r="G17" s="19">
        <v>8</v>
      </c>
    </row>
    <row r="18" spans="1:7" ht="12.75" customHeight="1">
      <c r="A18" s="18"/>
      <c r="B18" s="19">
        <v>2</v>
      </c>
      <c r="C18" s="18" t="s">
        <v>140</v>
      </c>
      <c r="D18" s="19">
        <v>99</v>
      </c>
      <c r="E18" s="18" t="s">
        <v>9</v>
      </c>
      <c r="F18" s="18">
        <v>126.91</v>
      </c>
      <c r="G18" s="19">
        <v>6</v>
      </c>
    </row>
    <row r="19" spans="1:7" ht="12.75" customHeight="1">
      <c r="A19" s="18"/>
      <c r="B19" s="19">
        <v>3</v>
      </c>
      <c r="C19" s="18" t="s">
        <v>81</v>
      </c>
      <c r="D19" s="19">
        <v>99</v>
      </c>
      <c r="E19" s="18" t="s">
        <v>9</v>
      </c>
      <c r="F19" s="18">
        <v>130.04</v>
      </c>
      <c r="G19" s="19">
        <v>4</v>
      </c>
    </row>
    <row r="20" spans="1:7" ht="12.75" customHeight="1">
      <c r="A20" s="18"/>
      <c r="B20" s="19">
        <v>4</v>
      </c>
      <c r="C20" s="18" t="s">
        <v>142</v>
      </c>
      <c r="D20" s="19">
        <v>99</v>
      </c>
      <c r="E20" s="18" t="s">
        <v>11</v>
      </c>
      <c r="F20" s="18">
        <v>133.1</v>
      </c>
      <c r="G20" s="19">
        <v>3</v>
      </c>
    </row>
    <row r="21" spans="1:7" ht="12.75" customHeight="1">
      <c r="A21" s="18"/>
      <c r="B21" s="19">
        <v>5</v>
      </c>
      <c r="C21" s="18" t="s">
        <v>141</v>
      </c>
      <c r="D21" s="19">
        <v>99</v>
      </c>
      <c r="E21" s="18" t="s">
        <v>11</v>
      </c>
      <c r="F21" s="18">
        <v>133.41</v>
      </c>
      <c r="G21" s="19">
        <v>2</v>
      </c>
    </row>
    <row r="22" spans="1:7" ht="12.75" customHeight="1">
      <c r="A22" s="18" t="s">
        <v>71</v>
      </c>
      <c r="B22" s="19">
        <v>1</v>
      </c>
      <c r="C22" s="18" t="s">
        <v>58</v>
      </c>
      <c r="D22" s="19">
        <v>2000</v>
      </c>
      <c r="E22" s="18" t="s">
        <v>11</v>
      </c>
      <c r="F22" s="18">
        <v>138.46</v>
      </c>
      <c r="G22" s="19">
        <v>8</v>
      </c>
    </row>
    <row r="23" spans="1:7" ht="12.75" customHeight="1">
      <c r="A23" s="18"/>
      <c r="B23" s="19">
        <v>2</v>
      </c>
      <c r="C23" s="18" t="s">
        <v>144</v>
      </c>
      <c r="D23" s="19">
        <v>2000</v>
      </c>
      <c r="E23" s="18" t="s">
        <v>8</v>
      </c>
      <c r="F23" s="18">
        <v>142.78</v>
      </c>
      <c r="G23" s="19">
        <v>6</v>
      </c>
    </row>
    <row r="24" spans="1:7" ht="12.75" customHeight="1">
      <c r="A24" s="18"/>
      <c r="B24" s="19">
        <v>3</v>
      </c>
      <c r="C24" s="18" t="s">
        <v>145</v>
      </c>
      <c r="D24" s="19">
        <v>2000</v>
      </c>
      <c r="E24" s="18" t="s">
        <v>11</v>
      </c>
      <c r="F24" s="18">
        <v>216.7</v>
      </c>
      <c r="G24" s="19">
        <v>4</v>
      </c>
    </row>
    <row r="25" spans="1:7" ht="12.75" customHeight="1">
      <c r="A25" s="18"/>
      <c r="B25" s="19">
        <v>4</v>
      </c>
      <c r="C25" s="18" t="s">
        <v>146</v>
      </c>
      <c r="D25" s="19">
        <v>2000</v>
      </c>
      <c r="E25" s="18" t="s">
        <v>11</v>
      </c>
      <c r="F25" s="18">
        <v>220.84</v>
      </c>
      <c r="G25" s="19">
        <v>3</v>
      </c>
    </row>
    <row r="26" spans="1:7" ht="12.75" customHeight="1">
      <c r="A26" s="18" t="s">
        <v>26</v>
      </c>
      <c r="B26" s="19">
        <v>1</v>
      </c>
      <c r="C26" s="18" t="s">
        <v>148</v>
      </c>
      <c r="D26" s="19">
        <v>2001</v>
      </c>
      <c r="E26" s="18" t="s">
        <v>11</v>
      </c>
      <c r="F26" s="18">
        <v>210.24</v>
      </c>
      <c r="G26" s="19">
        <v>8</v>
      </c>
    </row>
    <row r="27" spans="1:7" ht="12.75" customHeight="1">
      <c r="A27" s="18"/>
      <c r="B27" s="19">
        <v>2</v>
      </c>
      <c r="C27" s="18" t="s">
        <v>147</v>
      </c>
      <c r="D27" s="19">
        <v>2001</v>
      </c>
      <c r="E27" s="18" t="s">
        <v>10</v>
      </c>
      <c r="F27" s="18">
        <v>216.92</v>
      </c>
      <c r="G27" s="19">
        <v>6</v>
      </c>
    </row>
    <row r="28" spans="1:7" ht="12.75" customHeight="1">
      <c r="A28" s="18" t="s">
        <v>27</v>
      </c>
      <c r="B28" s="19">
        <v>1</v>
      </c>
      <c r="C28" s="18" t="s">
        <v>149</v>
      </c>
      <c r="D28" s="19">
        <v>2002</v>
      </c>
      <c r="E28" s="18" t="s">
        <v>10</v>
      </c>
      <c r="F28" s="18">
        <v>150.04</v>
      </c>
      <c r="G28" s="19">
        <v>8</v>
      </c>
    </row>
    <row r="29" spans="1:7" ht="12.75" customHeight="1">
      <c r="A29" s="18"/>
      <c r="B29" s="19">
        <v>2</v>
      </c>
      <c r="C29" s="18" t="s">
        <v>150</v>
      </c>
      <c r="D29" s="19">
        <v>2002</v>
      </c>
      <c r="E29" s="18" t="s">
        <v>10</v>
      </c>
      <c r="F29" s="18">
        <v>205.52</v>
      </c>
      <c r="G29" s="19">
        <v>6</v>
      </c>
    </row>
    <row r="30" spans="1:7" ht="12.75" customHeight="1">
      <c r="A30" s="18" t="s">
        <v>28</v>
      </c>
      <c r="B30" s="19">
        <v>1</v>
      </c>
      <c r="C30" s="18" t="s">
        <v>166</v>
      </c>
      <c r="D30" s="19">
        <v>2003</v>
      </c>
      <c r="E30" s="18" t="s">
        <v>7</v>
      </c>
      <c r="F30" s="18">
        <v>147.14</v>
      </c>
      <c r="G30" s="19">
        <v>8</v>
      </c>
    </row>
    <row r="31" spans="1:7" ht="12.75" customHeight="1">
      <c r="A31" s="18" t="s">
        <v>36</v>
      </c>
      <c r="B31" s="19">
        <v>1</v>
      </c>
      <c r="C31" s="18" t="s">
        <v>167</v>
      </c>
      <c r="D31" s="19">
        <v>2004</v>
      </c>
      <c r="E31" s="18" t="s">
        <v>7</v>
      </c>
      <c r="F31" s="18" t="s">
        <v>40</v>
      </c>
      <c r="G31" s="19">
        <v>0</v>
      </c>
    </row>
    <row r="32" spans="1:7" ht="12.75" customHeight="1">
      <c r="A32" s="36"/>
      <c r="B32" s="37"/>
      <c r="C32" s="36"/>
      <c r="D32" s="37"/>
      <c r="E32" s="36"/>
      <c r="F32" s="36"/>
      <c r="G32" s="37"/>
    </row>
    <row r="33" spans="1:7" ht="12.75" customHeight="1">
      <c r="A33" s="31"/>
      <c r="B33" s="38"/>
      <c r="C33" s="31"/>
      <c r="D33" s="38"/>
      <c r="E33" s="31"/>
      <c r="F33" s="38"/>
      <c r="G33" s="38"/>
    </row>
    <row r="34" spans="1:7" ht="12.75">
      <c r="A34" s="31"/>
      <c r="B34" s="38"/>
      <c r="C34" s="31"/>
      <c r="D34" s="38"/>
      <c r="E34" s="31"/>
      <c r="F34" s="38"/>
      <c r="G34" s="38"/>
    </row>
    <row r="35" spans="1:6" ht="12.75">
      <c r="A35" s="5" t="s">
        <v>13</v>
      </c>
      <c r="B35" s="6"/>
      <c r="C35" s="1"/>
      <c r="D35" s="6"/>
      <c r="E35" s="5" t="s">
        <v>14</v>
      </c>
      <c r="F35" s="6"/>
    </row>
    <row r="36" spans="1:3" ht="12.75">
      <c r="A36"/>
      <c r="C36" s="1"/>
    </row>
    <row r="37" spans="1:6" ht="12.75">
      <c r="A37" t="s">
        <v>10</v>
      </c>
      <c r="C37" s="7">
        <f>COUNTIF($E$5:$E$32,A37)</f>
        <v>6</v>
      </c>
      <c r="E37" t="s">
        <v>10</v>
      </c>
      <c r="F37" s="7">
        <f>SUMIF($E$5:$E$32,E37,$G$5:$G$32)</f>
        <v>36</v>
      </c>
    </row>
    <row r="38" spans="1:6" ht="12.75">
      <c r="A38" t="s">
        <v>12</v>
      </c>
      <c r="C38" s="7">
        <f aca="true" t="shared" si="0" ref="C38:C43">COUNTIF($E$5:$E$32,A38)</f>
        <v>0</v>
      </c>
      <c r="E38" t="s">
        <v>12</v>
      </c>
      <c r="F38" s="7">
        <f aca="true" t="shared" si="1" ref="F38:F43">SUMIF($E$5:$E$32,E38,$G$5:$G$32)</f>
        <v>0</v>
      </c>
    </row>
    <row r="39" spans="1:6" ht="12.75">
      <c r="A39" t="s">
        <v>11</v>
      </c>
      <c r="C39" s="7">
        <f t="shared" si="0"/>
        <v>10</v>
      </c>
      <c r="E39" t="s">
        <v>11</v>
      </c>
      <c r="F39" s="7">
        <f t="shared" si="1"/>
        <v>47</v>
      </c>
    </row>
    <row r="40" spans="1:6" ht="12.75">
      <c r="A40" t="s">
        <v>8</v>
      </c>
      <c r="C40" s="7">
        <f t="shared" si="0"/>
        <v>3</v>
      </c>
      <c r="E40" t="s">
        <v>8</v>
      </c>
      <c r="F40" s="7">
        <f t="shared" si="1"/>
        <v>13</v>
      </c>
    </row>
    <row r="41" spans="1:6" ht="12.75">
      <c r="A41" t="s">
        <v>9</v>
      </c>
      <c r="C41" s="7">
        <f t="shared" si="0"/>
        <v>3</v>
      </c>
      <c r="E41" t="s">
        <v>9</v>
      </c>
      <c r="F41" s="7">
        <f t="shared" si="1"/>
        <v>18</v>
      </c>
    </row>
    <row r="42" spans="1:6" ht="12.75">
      <c r="A42" t="s">
        <v>7</v>
      </c>
      <c r="C42" s="7">
        <f t="shared" si="0"/>
        <v>5</v>
      </c>
      <c r="E42" t="s">
        <v>7</v>
      </c>
      <c r="F42" s="7">
        <f t="shared" si="1"/>
        <v>28</v>
      </c>
    </row>
    <row r="43" spans="1:6" ht="12.75">
      <c r="A43" t="s">
        <v>38</v>
      </c>
      <c r="C43" s="7">
        <f t="shared" si="0"/>
        <v>0</v>
      </c>
      <c r="E43" t="s">
        <v>38</v>
      </c>
      <c r="F43" s="7">
        <f t="shared" si="1"/>
        <v>0</v>
      </c>
    </row>
    <row r="44" ht="12.75">
      <c r="A44"/>
    </row>
    <row r="45" spans="1:6" ht="12.75">
      <c r="A45" s="1" t="s">
        <v>15</v>
      </c>
      <c r="C45" s="7">
        <f>SUM(C37:C43)</f>
        <v>27</v>
      </c>
      <c r="F45" s="1">
        <f>SUM(F37:F43)</f>
        <v>142</v>
      </c>
    </row>
  </sheetData>
  <sheetProtection/>
  <printOptions/>
  <pageMargins left="0.787401575" right="0.787401575" top="0.984251969" bottom="0.984251969" header="0.4921259845" footer="0.4921259845"/>
  <pageSetup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140625" style="1" customWidth="1"/>
    <col min="2" max="2" width="6.28125" style="1" bestFit="1" customWidth="1"/>
    <col min="3" max="3" width="22.140625" style="0" customWidth="1"/>
    <col min="4" max="4" width="7.140625" style="1" bestFit="1" customWidth="1"/>
    <col min="5" max="5" width="22.421875" style="0" bestFit="1" customWidth="1"/>
    <col min="6" max="6" width="8.140625" style="1" bestFit="1" customWidth="1"/>
    <col min="7" max="7" width="4.28125" style="1" customWidth="1"/>
  </cols>
  <sheetData>
    <row r="1" ht="12.75"/>
    <row r="2" ht="18">
      <c r="C2" s="2" t="s">
        <v>20</v>
      </c>
    </row>
    <row r="3" ht="12.75"/>
    <row r="4" spans="1:7" s="4" customFormat="1" ht="12.75">
      <c r="A4" s="3" t="s">
        <v>0</v>
      </c>
      <c r="B4" s="3" t="s">
        <v>1</v>
      </c>
      <c r="C4" s="4" t="s">
        <v>2</v>
      </c>
      <c r="D4" s="3" t="s">
        <v>3</v>
      </c>
      <c r="E4" s="4" t="s">
        <v>4</v>
      </c>
      <c r="F4" s="3" t="s">
        <v>5</v>
      </c>
      <c r="G4" s="3" t="s">
        <v>6</v>
      </c>
    </row>
    <row r="5" spans="1:7" ht="12.75" customHeight="1">
      <c r="A5" s="18" t="s">
        <v>69</v>
      </c>
      <c r="B5" s="19">
        <v>1</v>
      </c>
      <c r="C5" s="18" t="s">
        <v>111</v>
      </c>
      <c r="D5" s="19">
        <v>88</v>
      </c>
      <c r="E5" s="18" t="s">
        <v>8</v>
      </c>
      <c r="F5" s="18">
        <v>311.61</v>
      </c>
      <c r="G5" s="19">
        <v>8</v>
      </c>
    </row>
    <row r="6" spans="1:7" ht="12.75">
      <c r="A6" s="18"/>
      <c r="B6" s="19">
        <v>2</v>
      </c>
      <c r="C6" s="18" t="s">
        <v>31</v>
      </c>
      <c r="D6" s="19">
        <v>93</v>
      </c>
      <c r="E6" s="18" t="s">
        <v>9</v>
      </c>
      <c r="F6" s="18">
        <v>318.18</v>
      </c>
      <c r="G6" s="19">
        <v>6</v>
      </c>
    </row>
    <row r="7" spans="1:7" ht="12.75">
      <c r="A7" s="18" t="s">
        <v>70</v>
      </c>
      <c r="B7" s="19">
        <v>1</v>
      </c>
      <c r="C7" s="18" t="s">
        <v>72</v>
      </c>
      <c r="D7" s="19">
        <v>99</v>
      </c>
      <c r="E7" s="18" t="s">
        <v>7</v>
      </c>
      <c r="F7" s="18">
        <v>254.24</v>
      </c>
      <c r="G7" s="19">
        <v>8</v>
      </c>
    </row>
    <row r="8" spans="1:7" ht="12.75">
      <c r="A8" s="18" t="s">
        <v>71</v>
      </c>
      <c r="B8" s="19">
        <v>1</v>
      </c>
      <c r="C8" s="18" t="s">
        <v>115</v>
      </c>
      <c r="D8" s="19">
        <v>2000</v>
      </c>
      <c r="E8" s="18" t="s">
        <v>9</v>
      </c>
      <c r="F8" s="18">
        <v>253.06</v>
      </c>
      <c r="G8" s="19">
        <v>8</v>
      </c>
    </row>
    <row r="9" spans="1:7" ht="12.75">
      <c r="A9" s="18"/>
      <c r="B9" s="19">
        <v>2</v>
      </c>
      <c r="C9" s="18" t="s">
        <v>116</v>
      </c>
      <c r="D9" s="19">
        <v>2000</v>
      </c>
      <c r="E9" s="18" t="s">
        <v>10</v>
      </c>
      <c r="F9" s="18">
        <v>312.46</v>
      </c>
      <c r="G9" s="19">
        <v>6</v>
      </c>
    </row>
    <row r="10" spans="1:7" ht="12.75">
      <c r="A10" s="18" t="s">
        <v>27</v>
      </c>
      <c r="B10" s="19">
        <v>1</v>
      </c>
      <c r="C10" s="18" t="s">
        <v>120</v>
      </c>
      <c r="D10" s="19">
        <v>2002</v>
      </c>
      <c r="E10" s="18" t="s">
        <v>8</v>
      </c>
      <c r="F10" s="18">
        <v>332.65</v>
      </c>
      <c r="G10" s="19">
        <v>8</v>
      </c>
    </row>
    <row r="11" spans="1:7" ht="12.75">
      <c r="A11" s="36"/>
      <c r="B11" s="37"/>
      <c r="C11" s="36"/>
      <c r="D11" s="37"/>
      <c r="E11" s="36"/>
      <c r="F11" s="36"/>
      <c r="G11" s="37"/>
    </row>
    <row r="12" ht="12.75">
      <c r="A12"/>
    </row>
    <row r="13" ht="12.75">
      <c r="A13"/>
    </row>
    <row r="14" spans="1:6" ht="12.75">
      <c r="A14" s="5" t="s">
        <v>13</v>
      </c>
      <c r="B14" s="6"/>
      <c r="C14" s="1"/>
      <c r="D14" s="6"/>
      <c r="E14" s="5" t="s">
        <v>14</v>
      </c>
      <c r="F14" s="6"/>
    </row>
    <row r="15" spans="1:3" ht="12.75">
      <c r="A15"/>
      <c r="C15" s="1"/>
    </row>
    <row r="16" spans="1:6" ht="12.75">
      <c r="A16" t="s">
        <v>10</v>
      </c>
      <c r="C16" s="7">
        <f>COUNTIF($E$5:$E$11,A16)</f>
        <v>1</v>
      </c>
      <c r="E16" t="s">
        <v>10</v>
      </c>
      <c r="F16" s="7">
        <f>SUMIF($E$5:$E$11,E16,$G$5:$G$11)</f>
        <v>6</v>
      </c>
    </row>
    <row r="17" spans="1:6" ht="12.75">
      <c r="A17" t="s">
        <v>12</v>
      </c>
      <c r="C17" s="7">
        <f aca="true" t="shared" si="0" ref="C17:C22">COUNTIF($E$5:$E$11,A17)</f>
        <v>0</v>
      </c>
      <c r="E17" t="s">
        <v>12</v>
      </c>
      <c r="F17" s="7">
        <f aca="true" t="shared" si="1" ref="F17:F22">SUMIF($E$5:$E$11,E17,$G$5:$G$11)</f>
        <v>0</v>
      </c>
    </row>
    <row r="18" spans="1:6" ht="12.75">
      <c r="A18" t="s">
        <v>11</v>
      </c>
      <c r="C18" s="7">
        <f t="shared" si="0"/>
        <v>0</v>
      </c>
      <c r="E18" t="s">
        <v>11</v>
      </c>
      <c r="F18" s="7">
        <f t="shared" si="1"/>
        <v>0</v>
      </c>
    </row>
    <row r="19" spans="1:6" ht="12.75">
      <c r="A19" t="s">
        <v>8</v>
      </c>
      <c r="C19" s="7">
        <f t="shared" si="0"/>
        <v>2</v>
      </c>
      <c r="E19" t="s">
        <v>8</v>
      </c>
      <c r="F19" s="7">
        <f t="shared" si="1"/>
        <v>16</v>
      </c>
    </row>
    <row r="20" spans="1:6" ht="12.75">
      <c r="A20" t="s">
        <v>9</v>
      </c>
      <c r="C20" s="7">
        <f t="shared" si="0"/>
        <v>2</v>
      </c>
      <c r="E20" t="s">
        <v>9</v>
      </c>
      <c r="F20" s="7">
        <f t="shared" si="1"/>
        <v>14</v>
      </c>
    </row>
    <row r="21" spans="1:6" ht="12.75">
      <c r="A21" t="s">
        <v>7</v>
      </c>
      <c r="C21" s="7">
        <f t="shared" si="0"/>
        <v>1</v>
      </c>
      <c r="E21" t="s">
        <v>7</v>
      </c>
      <c r="F21" s="7">
        <f t="shared" si="1"/>
        <v>8</v>
      </c>
    </row>
    <row r="22" spans="1:6" ht="12.75">
      <c r="A22" t="s">
        <v>38</v>
      </c>
      <c r="C22" s="7">
        <f t="shared" si="0"/>
        <v>0</v>
      </c>
      <c r="E22" t="s">
        <v>38</v>
      </c>
      <c r="F22" s="7">
        <f t="shared" si="1"/>
        <v>0</v>
      </c>
    </row>
    <row r="23" ht="12.75">
      <c r="A23"/>
    </row>
    <row r="24" spans="1:6" ht="12.75">
      <c r="A24" s="1" t="s">
        <v>15</v>
      </c>
      <c r="C24" s="7">
        <f>SUM(C16:C22)</f>
        <v>6</v>
      </c>
      <c r="F24" s="1">
        <f>SUM(F16:F22)</f>
        <v>44</v>
      </c>
    </row>
  </sheetData>
  <sheetProtection/>
  <printOptions/>
  <pageMargins left="0.787401575" right="0.787401575" top="0.984251969" bottom="0.984251969" header="0.4921259845" footer="0.4921259845"/>
  <pageSetup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421875" style="1" customWidth="1"/>
    <col min="2" max="2" width="7.8515625" style="1" customWidth="1"/>
    <col min="3" max="3" width="23.7109375" style="0" customWidth="1"/>
    <col min="4" max="4" width="7.140625" style="1" bestFit="1" customWidth="1"/>
    <col min="5" max="5" width="22.421875" style="0" bestFit="1" customWidth="1"/>
    <col min="6" max="6" width="8.140625" style="1" bestFit="1" customWidth="1"/>
    <col min="7" max="7" width="4.28125" style="1" customWidth="1"/>
  </cols>
  <sheetData>
    <row r="1" ht="12.75"/>
    <row r="2" ht="18">
      <c r="C2" s="2" t="s">
        <v>21</v>
      </c>
    </row>
    <row r="3" ht="12.75"/>
    <row r="4" spans="1:7" s="4" customFormat="1" ht="12.75">
      <c r="A4" s="3" t="s">
        <v>0</v>
      </c>
      <c r="B4" s="3" t="s">
        <v>1</v>
      </c>
      <c r="C4" s="4" t="s">
        <v>2</v>
      </c>
      <c r="D4" s="3" t="s">
        <v>3</v>
      </c>
      <c r="E4" s="4" t="s">
        <v>4</v>
      </c>
      <c r="F4" s="3" t="s">
        <v>5</v>
      </c>
      <c r="G4" s="3" t="s">
        <v>6</v>
      </c>
    </row>
    <row r="5" spans="1:7" ht="12.75">
      <c r="A5" s="18" t="s">
        <v>25</v>
      </c>
      <c r="B5" s="19">
        <v>1</v>
      </c>
      <c r="C5" s="18" t="s">
        <v>57</v>
      </c>
      <c r="D5" s="19">
        <v>96</v>
      </c>
      <c r="E5" s="18" t="s">
        <v>8</v>
      </c>
      <c r="F5" s="18">
        <v>240.01</v>
      </c>
      <c r="G5" s="19">
        <v>8</v>
      </c>
    </row>
    <row r="6" spans="1:7" ht="12.75">
      <c r="A6" s="18"/>
      <c r="B6" s="19">
        <v>2</v>
      </c>
      <c r="C6" s="18" t="s">
        <v>32</v>
      </c>
      <c r="D6" s="19">
        <v>95</v>
      </c>
      <c r="E6" s="18" t="s">
        <v>9</v>
      </c>
      <c r="F6" s="18">
        <v>249.99</v>
      </c>
      <c r="G6" s="19">
        <v>6</v>
      </c>
    </row>
    <row r="7" spans="1:7" ht="12.75">
      <c r="A7" s="18" t="s">
        <v>30</v>
      </c>
      <c r="B7" s="19">
        <v>1</v>
      </c>
      <c r="C7" s="18" t="s">
        <v>168</v>
      </c>
      <c r="D7" s="19">
        <v>97</v>
      </c>
      <c r="E7" s="18" t="s">
        <v>7</v>
      </c>
      <c r="F7" s="18">
        <v>233.09</v>
      </c>
      <c r="G7" s="19">
        <v>8</v>
      </c>
    </row>
    <row r="8" spans="1:7" ht="12.75">
      <c r="A8" s="18"/>
      <c r="B8" s="19">
        <v>2</v>
      </c>
      <c r="C8" s="18" t="s">
        <v>169</v>
      </c>
      <c r="D8" s="19">
        <v>98</v>
      </c>
      <c r="E8" s="18" t="s">
        <v>7</v>
      </c>
      <c r="F8" s="18">
        <v>240.45</v>
      </c>
      <c r="G8" s="19">
        <v>6</v>
      </c>
    </row>
    <row r="9" spans="1:7" ht="12.75">
      <c r="A9" s="18"/>
      <c r="B9" s="19">
        <v>3</v>
      </c>
      <c r="C9" s="18" t="s">
        <v>135</v>
      </c>
      <c r="D9" s="19">
        <v>98</v>
      </c>
      <c r="E9" s="18" t="s">
        <v>10</v>
      </c>
      <c r="F9" s="18">
        <v>244.07</v>
      </c>
      <c r="G9" s="19">
        <v>4</v>
      </c>
    </row>
    <row r="10" spans="1:7" ht="12.75">
      <c r="A10" s="18" t="s">
        <v>70</v>
      </c>
      <c r="B10" s="19">
        <v>1</v>
      </c>
      <c r="C10" s="18" t="s">
        <v>80</v>
      </c>
      <c r="D10" s="19">
        <v>99</v>
      </c>
      <c r="E10" s="18" t="s">
        <v>7</v>
      </c>
      <c r="F10" s="18">
        <v>242.77</v>
      </c>
      <c r="G10" s="19">
        <v>8</v>
      </c>
    </row>
    <row r="11" spans="1:7" ht="12.75">
      <c r="A11" s="18"/>
      <c r="B11" s="19">
        <v>2</v>
      </c>
      <c r="C11" s="18" t="s">
        <v>34</v>
      </c>
      <c r="D11" s="19">
        <v>99</v>
      </c>
      <c r="E11" s="18" t="s">
        <v>8</v>
      </c>
      <c r="F11" s="18">
        <v>250.49</v>
      </c>
      <c r="G11" s="19">
        <v>6</v>
      </c>
    </row>
    <row r="12" spans="1:7" ht="12.75">
      <c r="A12" s="18" t="s">
        <v>71</v>
      </c>
      <c r="B12" s="19">
        <v>1</v>
      </c>
      <c r="C12" s="18" t="s">
        <v>67</v>
      </c>
      <c r="D12" s="19">
        <v>2000</v>
      </c>
      <c r="E12" s="18" t="s">
        <v>8</v>
      </c>
      <c r="F12" s="18">
        <v>328.45</v>
      </c>
      <c r="G12" s="19">
        <v>8</v>
      </c>
    </row>
    <row r="13" spans="1:7" ht="12.75">
      <c r="A13" s="18" t="s">
        <v>27</v>
      </c>
      <c r="B13" s="19">
        <v>1</v>
      </c>
      <c r="C13" s="18" t="s">
        <v>68</v>
      </c>
      <c r="D13" s="19">
        <v>2002</v>
      </c>
      <c r="E13" s="18" t="s">
        <v>8</v>
      </c>
      <c r="F13" s="18">
        <v>354.08</v>
      </c>
      <c r="G13" s="19">
        <v>8</v>
      </c>
    </row>
    <row r="14" spans="1:7" ht="12.75">
      <c r="A14" s="18"/>
      <c r="B14" s="19">
        <v>2</v>
      </c>
      <c r="C14" s="18" t="s">
        <v>83</v>
      </c>
      <c r="D14" s="19">
        <v>2002</v>
      </c>
      <c r="E14" s="18" t="s">
        <v>8</v>
      </c>
      <c r="F14" s="18">
        <v>358.12</v>
      </c>
      <c r="G14" s="19">
        <v>6</v>
      </c>
    </row>
    <row r="15" spans="1:7" ht="12.75">
      <c r="A15" s="36"/>
      <c r="B15" s="37"/>
      <c r="C15" s="36"/>
      <c r="D15" s="37"/>
      <c r="E15" s="36"/>
      <c r="F15" s="36"/>
      <c r="G15" s="37"/>
    </row>
    <row r="16" ht="12.75">
      <c r="A16"/>
    </row>
    <row r="17" spans="1:6" ht="12.75">
      <c r="A17" s="5" t="s">
        <v>13</v>
      </c>
      <c r="B17" s="6"/>
      <c r="C17" s="1"/>
      <c r="D17" s="6"/>
      <c r="E17" s="5" t="s">
        <v>14</v>
      </c>
      <c r="F17" s="6"/>
    </row>
    <row r="18" spans="1:3" ht="12.75">
      <c r="A18"/>
      <c r="C18" s="1"/>
    </row>
    <row r="19" spans="1:6" ht="12.75">
      <c r="A19" t="s">
        <v>10</v>
      </c>
      <c r="C19" s="7">
        <f aca="true" t="shared" si="0" ref="C19:C25">COUNTIF($E$5:$E$15,A19)</f>
        <v>1</v>
      </c>
      <c r="E19" t="s">
        <v>10</v>
      </c>
      <c r="F19" s="7">
        <f>SUMIF($E$5:$E$14,E19,$G$5:$G$14)</f>
        <v>4</v>
      </c>
    </row>
    <row r="20" spans="1:6" ht="12.75">
      <c r="A20" t="s">
        <v>12</v>
      </c>
      <c r="C20" s="7">
        <f t="shared" si="0"/>
        <v>0</v>
      </c>
      <c r="E20" t="s">
        <v>12</v>
      </c>
      <c r="F20" s="7">
        <f aca="true" t="shared" si="1" ref="F20:F25">SUMIF($E$5:$E$14,E20,$G$5:$G$14)</f>
        <v>0</v>
      </c>
    </row>
    <row r="21" spans="1:6" ht="12.75">
      <c r="A21" t="s">
        <v>11</v>
      </c>
      <c r="C21" s="7">
        <f t="shared" si="0"/>
        <v>0</v>
      </c>
      <c r="E21" t="s">
        <v>11</v>
      </c>
      <c r="F21" s="7">
        <f t="shared" si="1"/>
        <v>0</v>
      </c>
    </row>
    <row r="22" spans="1:6" ht="12.75">
      <c r="A22" t="s">
        <v>8</v>
      </c>
      <c r="C22" s="7">
        <f t="shared" si="0"/>
        <v>5</v>
      </c>
      <c r="E22" t="s">
        <v>8</v>
      </c>
      <c r="F22" s="7">
        <f t="shared" si="1"/>
        <v>36</v>
      </c>
    </row>
    <row r="23" spans="1:6" ht="12.75">
      <c r="A23" t="s">
        <v>9</v>
      </c>
      <c r="C23" s="7">
        <f t="shared" si="0"/>
        <v>1</v>
      </c>
      <c r="E23" t="s">
        <v>9</v>
      </c>
      <c r="F23" s="7">
        <f t="shared" si="1"/>
        <v>6</v>
      </c>
    </row>
    <row r="24" spans="1:6" ht="12.75">
      <c r="A24" t="s">
        <v>7</v>
      </c>
      <c r="C24" s="7">
        <f t="shared" si="0"/>
        <v>3</v>
      </c>
      <c r="E24" t="s">
        <v>7</v>
      </c>
      <c r="F24" s="7">
        <f t="shared" si="1"/>
        <v>22</v>
      </c>
    </row>
    <row r="25" spans="1:6" ht="12.75">
      <c r="A25" t="s">
        <v>38</v>
      </c>
      <c r="C25" s="7">
        <f t="shared" si="0"/>
        <v>0</v>
      </c>
      <c r="E25" t="s">
        <v>38</v>
      </c>
      <c r="F25" s="7">
        <f t="shared" si="1"/>
        <v>0</v>
      </c>
    </row>
    <row r="27" spans="1:6" ht="12.75">
      <c r="A27" s="1" t="s">
        <v>15</v>
      </c>
      <c r="C27" s="7">
        <f>SUM(C19:C26)</f>
        <v>10</v>
      </c>
      <c r="F27" s="1">
        <f>SUM(F19:F26)</f>
        <v>68</v>
      </c>
    </row>
  </sheetData>
  <sheetProtection/>
  <printOptions/>
  <pageMargins left="0.787401575" right="0.787401575" top="0.984251969" bottom="0.984251969" header="0.4921259845" footer="0.4921259845"/>
  <pageSetup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421875" style="1" customWidth="1"/>
    <col min="2" max="2" width="7.8515625" style="1" customWidth="1"/>
    <col min="3" max="3" width="23.7109375" style="0" customWidth="1"/>
    <col min="4" max="4" width="7.140625" style="1" bestFit="1" customWidth="1"/>
    <col min="5" max="5" width="22.421875" style="0" bestFit="1" customWidth="1"/>
    <col min="6" max="6" width="8.140625" style="1" bestFit="1" customWidth="1"/>
    <col min="7" max="7" width="4.28125" style="1" customWidth="1"/>
  </cols>
  <sheetData>
    <row r="1" ht="12.75"/>
    <row r="2" ht="18">
      <c r="C2" s="2" t="s">
        <v>170</v>
      </c>
    </row>
    <row r="3" ht="12.75"/>
    <row r="4" spans="1:7" s="4" customFormat="1" ht="12.75">
      <c r="A4" s="3" t="s">
        <v>0</v>
      </c>
      <c r="B4" s="3" t="s">
        <v>1</v>
      </c>
      <c r="C4" s="4" t="s">
        <v>2</v>
      </c>
      <c r="D4" s="3" t="s">
        <v>3</v>
      </c>
      <c r="E4" s="4" t="s">
        <v>4</v>
      </c>
      <c r="F4" s="3" t="s">
        <v>5</v>
      </c>
      <c r="G4" s="3" t="s">
        <v>6</v>
      </c>
    </row>
    <row r="5" spans="1:8" ht="12.75">
      <c r="A5" s="18" t="s">
        <v>71</v>
      </c>
      <c r="B5" s="19">
        <v>1</v>
      </c>
      <c r="C5" s="18" t="s">
        <v>114</v>
      </c>
      <c r="D5" s="19">
        <v>0</v>
      </c>
      <c r="E5" s="18" t="s">
        <v>9</v>
      </c>
      <c r="F5" s="18">
        <v>618.84</v>
      </c>
      <c r="G5" s="19">
        <v>8</v>
      </c>
      <c r="H5" s="31"/>
    </row>
    <row r="6" spans="1:8" ht="12.75">
      <c r="A6" s="18"/>
      <c r="B6" s="19">
        <v>2</v>
      </c>
      <c r="C6" s="18" t="s">
        <v>61</v>
      </c>
      <c r="D6" s="19">
        <v>0</v>
      </c>
      <c r="E6" s="18" t="s">
        <v>8</v>
      </c>
      <c r="F6" s="18" t="s">
        <v>40</v>
      </c>
      <c r="G6" s="19">
        <v>0</v>
      </c>
      <c r="H6" s="31"/>
    </row>
    <row r="7" spans="1:8" ht="12.75">
      <c r="A7" s="36"/>
      <c r="B7" s="37"/>
      <c r="C7" s="36"/>
      <c r="D7" s="37"/>
      <c r="E7" s="36"/>
      <c r="F7" s="36"/>
      <c r="G7" s="37"/>
      <c r="H7" s="31"/>
    </row>
    <row r="8" ht="12.75">
      <c r="A8"/>
    </row>
    <row r="9" spans="1:6" ht="12.75">
      <c r="A9" s="5" t="s">
        <v>13</v>
      </c>
      <c r="B9" s="6"/>
      <c r="C9" s="1"/>
      <c r="D9" s="6"/>
      <c r="E9" s="5" t="s">
        <v>14</v>
      </c>
      <c r="F9" s="6"/>
    </row>
    <row r="10" spans="1:3" ht="12.75">
      <c r="A10"/>
      <c r="C10" s="1"/>
    </row>
    <row r="11" spans="1:6" ht="12.75">
      <c r="A11" t="s">
        <v>10</v>
      </c>
      <c r="C11" s="7">
        <f aca="true" t="shared" si="0" ref="C11:C17">COUNTIF($E$5:$E$7,A11)</f>
        <v>0</v>
      </c>
      <c r="E11" t="s">
        <v>10</v>
      </c>
      <c r="F11" s="7">
        <f>SUMIF($E$5:$E$6,E11,$G$5:$G$6)</f>
        <v>0</v>
      </c>
    </row>
    <row r="12" spans="1:6" ht="12.75">
      <c r="A12" t="s">
        <v>12</v>
      </c>
      <c r="C12" s="7">
        <f t="shared" si="0"/>
        <v>0</v>
      </c>
      <c r="E12" t="s">
        <v>12</v>
      </c>
      <c r="F12" s="7">
        <f aca="true" t="shared" si="1" ref="F12:F17">SUMIF($E$5:$E$6,E12,$G$5:$G$6)</f>
        <v>0</v>
      </c>
    </row>
    <row r="13" spans="1:6" ht="12.75">
      <c r="A13" t="s">
        <v>11</v>
      </c>
      <c r="C13" s="7">
        <f t="shared" si="0"/>
        <v>0</v>
      </c>
      <c r="E13" t="s">
        <v>11</v>
      </c>
      <c r="F13" s="7">
        <f t="shared" si="1"/>
        <v>0</v>
      </c>
    </row>
    <row r="14" spans="1:6" ht="12.75">
      <c r="A14" t="s">
        <v>8</v>
      </c>
      <c r="C14" s="7">
        <f t="shared" si="0"/>
        <v>1</v>
      </c>
      <c r="E14" t="s">
        <v>8</v>
      </c>
      <c r="F14" s="7">
        <f t="shared" si="1"/>
        <v>0</v>
      </c>
    </row>
    <row r="15" spans="1:6" ht="12.75">
      <c r="A15" t="s">
        <v>9</v>
      </c>
      <c r="C15" s="7">
        <f t="shared" si="0"/>
        <v>1</v>
      </c>
      <c r="E15" t="s">
        <v>9</v>
      </c>
      <c r="F15" s="7">
        <f t="shared" si="1"/>
        <v>8</v>
      </c>
    </row>
    <row r="16" spans="1:6" ht="12.75">
      <c r="A16" t="s">
        <v>7</v>
      </c>
      <c r="C16" s="7">
        <f t="shared" si="0"/>
        <v>0</v>
      </c>
      <c r="E16" t="s">
        <v>7</v>
      </c>
      <c r="F16" s="7">
        <f t="shared" si="1"/>
        <v>0</v>
      </c>
    </row>
    <row r="17" spans="1:6" ht="12.75">
      <c r="A17" t="s">
        <v>38</v>
      </c>
      <c r="C17" s="7">
        <f t="shared" si="0"/>
        <v>0</v>
      </c>
      <c r="E17" t="s">
        <v>38</v>
      </c>
      <c r="F17" s="7">
        <f t="shared" si="1"/>
        <v>0</v>
      </c>
    </row>
    <row r="19" spans="1:6" ht="12.75">
      <c r="A19" s="1" t="s">
        <v>15</v>
      </c>
      <c r="C19" s="7">
        <f>SUM(C11:C18)</f>
        <v>2</v>
      </c>
      <c r="F19" s="1">
        <f>SUM(F11:F18)</f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421875" style="1" customWidth="1"/>
    <col min="2" max="2" width="7.8515625" style="1" customWidth="1"/>
    <col min="3" max="3" width="23.7109375" style="0" customWidth="1"/>
    <col min="4" max="4" width="7.140625" style="1" bestFit="1" customWidth="1"/>
    <col min="5" max="5" width="22.421875" style="0" bestFit="1" customWidth="1"/>
    <col min="6" max="6" width="8.140625" style="1" bestFit="1" customWidth="1"/>
    <col min="7" max="7" width="4.28125" style="1" customWidth="1"/>
  </cols>
  <sheetData>
    <row r="1" ht="12.75"/>
    <row r="2" ht="18">
      <c r="C2" s="2" t="s">
        <v>171</v>
      </c>
    </row>
    <row r="3" ht="12.75"/>
    <row r="4" spans="1:7" s="4" customFormat="1" ht="12.75">
      <c r="A4" s="3" t="s">
        <v>0</v>
      </c>
      <c r="B4" s="3" t="s">
        <v>1</v>
      </c>
      <c r="C4" s="4" t="s">
        <v>2</v>
      </c>
      <c r="D4" s="3" t="s">
        <v>3</v>
      </c>
      <c r="E4" s="4" t="s">
        <v>4</v>
      </c>
      <c r="F4" s="3" t="s">
        <v>5</v>
      </c>
      <c r="G4" s="3" t="s">
        <v>6</v>
      </c>
    </row>
    <row r="5" spans="1:8" ht="12.75">
      <c r="A5" s="18" t="s">
        <v>71</v>
      </c>
      <c r="B5" s="19">
        <v>1</v>
      </c>
      <c r="C5" s="18" t="s">
        <v>35</v>
      </c>
      <c r="D5" s="19">
        <v>2000</v>
      </c>
      <c r="E5" s="18" t="s">
        <v>8</v>
      </c>
      <c r="F5" s="18">
        <v>606.9</v>
      </c>
      <c r="G5" s="19">
        <v>8</v>
      </c>
      <c r="H5" s="31"/>
    </row>
    <row r="6" spans="1:8" ht="12.75">
      <c r="A6" s="18"/>
      <c r="B6" s="19">
        <v>2</v>
      </c>
      <c r="C6" s="18" t="s">
        <v>33</v>
      </c>
      <c r="D6" s="19">
        <v>2000</v>
      </c>
      <c r="E6" s="18" t="s">
        <v>8</v>
      </c>
      <c r="F6" s="18">
        <v>631.24</v>
      </c>
      <c r="G6" s="19">
        <v>6</v>
      </c>
      <c r="H6" s="31"/>
    </row>
    <row r="7" spans="1:8" ht="12.75">
      <c r="A7" s="36"/>
      <c r="B7" s="37"/>
      <c r="C7" s="36"/>
      <c r="D7" s="37"/>
      <c r="E7" s="36"/>
      <c r="F7" s="36"/>
      <c r="G7" s="37"/>
      <c r="H7" s="31"/>
    </row>
    <row r="8" ht="12.75">
      <c r="A8"/>
    </row>
    <row r="9" spans="1:6" ht="12.75">
      <c r="A9" s="5" t="s">
        <v>13</v>
      </c>
      <c r="B9" s="6"/>
      <c r="C9" s="1"/>
      <c r="D9" s="6"/>
      <c r="E9" s="5" t="s">
        <v>14</v>
      </c>
      <c r="F9" s="6"/>
    </row>
    <row r="10" spans="1:3" ht="12.75">
      <c r="A10"/>
      <c r="C10" s="1"/>
    </row>
    <row r="11" spans="1:6" ht="12.75">
      <c r="A11" t="s">
        <v>10</v>
      </c>
      <c r="C11" s="7">
        <f aca="true" t="shared" si="0" ref="C11:C17">COUNTIF($E$5:$E$7,A11)</f>
        <v>0</v>
      </c>
      <c r="E11" t="s">
        <v>10</v>
      </c>
      <c r="F11" s="7">
        <f>SUMIF($E$5:$E$6,E11,$G$5:$G$6)</f>
        <v>0</v>
      </c>
    </row>
    <row r="12" spans="1:6" ht="12.75">
      <c r="A12" t="s">
        <v>12</v>
      </c>
      <c r="C12" s="7">
        <f t="shared" si="0"/>
        <v>0</v>
      </c>
      <c r="E12" t="s">
        <v>12</v>
      </c>
      <c r="F12" s="7">
        <f aca="true" t="shared" si="1" ref="F12:F17">SUMIF($E$5:$E$6,E12,$G$5:$G$6)</f>
        <v>0</v>
      </c>
    </row>
    <row r="13" spans="1:6" ht="12.75">
      <c r="A13" t="s">
        <v>11</v>
      </c>
      <c r="C13" s="7">
        <f t="shared" si="0"/>
        <v>0</v>
      </c>
      <c r="E13" t="s">
        <v>11</v>
      </c>
      <c r="F13" s="7">
        <f t="shared" si="1"/>
        <v>0</v>
      </c>
    </row>
    <row r="14" spans="1:6" ht="12.75">
      <c r="A14" t="s">
        <v>8</v>
      </c>
      <c r="C14" s="7">
        <f t="shared" si="0"/>
        <v>2</v>
      </c>
      <c r="E14" t="s">
        <v>8</v>
      </c>
      <c r="F14" s="7">
        <f t="shared" si="1"/>
        <v>14</v>
      </c>
    </row>
    <row r="15" spans="1:6" ht="12.75">
      <c r="A15" t="s">
        <v>9</v>
      </c>
      <c r="C15" s="7">
        <f t="shared" si="0"/>
        <v>0</v>
      </c>
      <c r="E15" t="s">
        <v>9</v>
      </c>
      <c r="F15" s="7">
        <f t="shared" si="1"/>
        <v>0</v>
      </c>
    </row>
    <row r="16" spans="1:6" ht="12.75">
      <c r="A16" t="s">
        <v>7</v>
      </c>
      <c r="C16" s="7">
        <f t="shared" si="0"/>
        <v>0</v>
      </c>
      <c r="E16" t="s">
        <v>7</v>
      </c>
      <c r="F16" s="7">
        <f>SUMIF($E$5:$E$6,E16,$G$5:$G$6)</f>
        <v>0</v>
      </c>
    </row>
    <row r="17" spans="1:6" ht="12.75">
      <c r="A17" t="s">
        <v>38</v>
      </c>
      <c r="C17" s="7">
        <f t="shared" si="0"/>
        <v>0</v>
      </c>
      <c r="E17" t="s">
        <v>38</v>
      </c>
      <c r="F17" s="7">
        <f t="shared" si="1"/>
        <v>0</v>
      </c>
    </row>
    <row r="19" spans="1:6" ht="12.75">
      <c r="A19" s="1" t="s">
        <v>15</v>
      </c>
      <c r="C19" s="7">
        <f>SUM(C11:C18)</f>
        <v>2</v>
      </c>
      <c r="F19" s="1">
        <f>SUM(F11:F18)</f>
        <v>14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7109375" style="1" customWidth="1"/>
    <col min="2" max="2" width="6.28125" style="1" bestFit="1" customWidth="1"/>
    <col min="3" max="3" width="25.7109375" style="0" customWidth="1"/>
    <col min="4" max="4" width="7.140625" style="1" bestFit="1" customWidth="1"/>
    <col min="5" max="5" width="22.421875" style="0" bestFit="1" customWidth="1"/>
    <col min="6" max="6" width="8.140625" style="1" bestFit="1" customWidth="1"/>
    <col min="7" max="7" width="4.28125" style="1" customWidth="1"/>
  </cols>
  <sheetData>
    <row r="1" ht="12.75"/>
    <row r="2" ht="18">
      <c r="C2" s="2" t="s">
        <v>22</v>
      </c>
    </row>
    <row r="3" ht="12.75"/>
    <row r="4" spans="1:7" s="4" customFormat="1" ht="12.75">
      <c r="A4" s="3" t="s">
        <v>0</v>
      </c>
      <c r="B4" s="3" t="s">
        <v>1</v>
      </c>
      <c r="C4" s="4" t="s">
        <v>2</v>
      </c>
      <c r="D4" s="3" t="s">
        <v>3</v>
      </c>
      <c r="E4" s="4" t="s">
        <v>4</v>
      </c>
      <c r="F4" s="3" t="s">
        <v>5</v>
      </c>
      <c r="G4" s="3" t="s">
        <v>6</v>
      </c>
    </row>
    <row r="5" spans="1:7" ht="14.25" customHeight="1">
      <c r="A5" s="18" t="s">
        <v>69</v>
      </c>
      <c r="B5" s="19">
        <v>1</v>
      </c>
      <c r="C5" s="18" t="s">
        <v>61</v>
      </c>
      <c r="D5" s="19">
        <v>2000</v>
      </c>
      <c r="E5" s="18"/>
      <c r="F5" s="18"/>
      <c r="G5" s="19"/>
    </row>
    <row r="6" spans="1:7" ht="12.75">
      <c r="A6" s="18"/>
      <c r="B6" s="19"/>
      <c r="C6" s="18" t="s">
        <v>111</v>
      </c>
      <c r="D6" s="19">
        <v>88</v>
      </c>
      <c r="E6" s="18"/>
      <c r="F6" s="18"/>
      <c r="G6" s="19"/>
    </row>
    <row r="7" spans="1:7" ht="12.75">
      <c r="A7" s="18"/>
      <c r="B7" s="19"/>
      <c r="C7" s="18" t="s">
        <v>24</v>
      </c>
      <c r="D7" s="19">
        <v>97</v>
      </c>
      <c r="E7" s="18"/>
      <c r="F7" s="18"/>
      <c r="G7" s="19"/>
    </row>
    <row r="8" spans="1:7" ht="12.75">
      <c r="A8" s="18"/>
      <c r="B8" s="19"/>
      <c r="C8" s="18" t="s">
        <v>124</v>
      </c>
      <c r="D8" s="19">
        <v>2002</v>
      </c>
      <c r="E8" s="18" t="s">
        <v>8</v>
      </c>
      <c r="F8" s="18">
        <v>600.33</v>
      </c>
      <c r="G8" s="19">
        <v>8</v>
      </c>
    </row>
    <row r="9" spans="1:7" ht="12.75">
      <c r="A9" s="18" t="s">
        <v>25</v>
      </c>
      <c r="B9" s="19">
        <v>1</v>
      </c>
      <c r="C9" s="18" t="s">
        <v>60</v>
      </c>
      <c r="D9" s="19">
        <v>99</v>
      </c>
      <c r="E9" s="18"/>
      <c r="F9" s="18"/>
      <c r="G9" s="19"/>
    </row>
    <row r="10" spans="1:7" ht="12.75">
      <c r="A10" s="18"/>
      <c r="B10" s="19"/>
      <c r="C10" s="18" t="s">
        <v>117</v>
      </c>
      <c r="D10" s="19">
        <v>2000</v>
      </c>
      <c r="E10" s="18"/>
      <c r="F10" s="18"/>
      <c r="G10" s="19"/>
    </row>
    <row r="11" spans="1:7" ht="12.75">
      <c r="A11" s="18"/>
      <c r="B11" s="19"/>
      <c r="C11" s="18" t="s">
        <v>55</v>
      </c>
      <c r="D11" s="19">
        <v>99</v>
      </c>
      <c r="E11" s="18"/>
      <c r="F11" s="18"/>
      <c r="G11" s="19"/>
    </row>
    <row r="12" spans="1:7" ht="15" customHeight="1">
      <c r="A12" s="18"/>
      <c r="B12" s="19"/>
      <c r="C12" s="18" t="s">
        <v>59</v>
      </c>
      <c r="D12" s="19">
        <v>95</v>
      </c>
      <c r="E12" s="18" t="s">
        <v>11</v>
      </c>
      <c r="F12" s="18">
        <v>537.7</v>
      </c>
      <c r="G12" s="19">
        <v>8</v>
      </c>
    </row>
    <row r="13" spans="1:7" ht="12.75">
      <c r="A13" s="18" t="s">
        <v>26</v>
      </c>
      <c r="B13" s="19">
        <v>1</v>
      </c>
      <c r="C13" s="18" t="s">
        <v>62</v>
      </c>
      <c r="D13" s="19">
        <v>2001</v>
      </c>
      <c r="E13" s="18"/>
      <c r="F13" s="18"/>
      <c r="G13" s="19"/>
    </row>
    <row r="14" spans="1:7" ht="12.75">
      <c r="A14" s="18"/>
      <c r="B14" s="19"/>
      <c r="C14" s="18" t="s">
        <v>119</v>
      </c>
      <c r="D14" s="19">
        <v>2001</v>
      </c>
      <c r="E14" s="18"/>
      <c r="F14" s="18"/>
      <c r="G14" s="19"/>
    </row>
    <row r="15" spans="1:7" ht="12.75">
      <c r="A15" s="18"/>
      <c r="B15" s="19"/>
      <c r="C15" s="18" t="s">
        <v>63</v>
      </c>
      <c r="D15" s="19">
        <v>2001</v>
      </c>
      <c r="E15" s="18"/>
      <c r="F15" s="18"/>
      <c r="G15" s="19"/>
    </row>
    <row r="16" spans="1:7" ht="12.75">
      <c r="A16" s="18"/>
      <c r="B16" s="19"/>
      <c r="C16" s="18" t="s">
        <v>56</v>
      </c>
      <c r="D16" s="19">
        <v>2001</v>
      </c>
      <c r="E16" s="18" t="s">
        <v>11</v>
      </c>
      <c r="F16" s="18">
        <v>602.87</v>
      </c>
      <c r="G16" s="19">
        <v>8</v>
      </c>
    </row>
    <row r="17" spans="1:7" ht="12.75">
      <c r="A17" s="18"/>
      <c r="B17" s="19">
        <v>2</v>
      </c>
      <c r="C17" s="18" t="s">
        <v>120</v>
      </c>
      <c r="D17" s="19">
        <v>2002</v>
      </c>
      <c r="E17" s="18"/>
      <c r="F17" s="18"/>
      <c r="G17" s="19"/>
    </row>
    <row r="18" spans="1:7" ht="12" customHeight="1">
      <c r="A18" s="18"/>
      <c r="B18" s="19"/>
      <c r="C18" s="18" t="s">
        <v>65</v>
      </c>
      <c r="D18" s="19">
        <v>2002</v>
      </c>
      <c r="E18" s="18"/>
      <c r="F18" s="18"/>
      <c r="G18" s="19"/>
    </row>
    <row r="19" spans="1:7" ht="12.75" customHeight="1">
      <c r="A19" s="18"/>
      <c r="B19" s="19"/>
      <c r="C19" s="18" t="s">
        <v>73</v>
      </c>
      <c r="D19" s="19">
        <v>2001</v>
      </c>
      <c r="E19" s="18"/>
      <c r="F19" s="18"/>
      <c r="G19" s="19"/>
    </row>
    <row r="20" spans="1:7" ht="12.75" customHeight="1">
      <c r="A20" s="18"/>
      <c r="B20" s="19"/>
      <c r="C20" s="18" t="s">
        <v>74</v>
      </c>
      <c r="D20" s="19">
        <v>2002</v>
      </c>
      <c r="E20" s="18" t="s">
        <v>8</v>
      </c>
      <c r="F20" s="18">
        <v>634.8</v>
      </c>
      <c r="G20" s="19">
        <v>6</v>
      </c>
    </row>
    <row r="21" spans="1:7" ht="12.75">
      <c r="A21" s="18" t="s">
        <v>27</v>
      </c>
      <c r="B21" s="19">
        <v>1</v>
      </c>
      <c r="C21" s="18" t="s">
        <v>121</v>
      </c>
      <c r="D21" s="19">
        <v>2002</v>
      </c>
      <c r="E21" s="18"/>
      <c r="F21" s="18"/>
      <c r="G21" s="19"/>
    </row>
    <row r="22" spans="1:7" ht="12.75">
      <c r="A22" s="18"/>
      <c r="B22" s="19"/>
      <c r="C22" s="18" t="s">
        <v>133</v>
      </c>
      <c r="D22" s="19">
        <v>2005</v>
      </c>
      <c r="E22" s="18"/>
      <c r="F22" s="18"/>
      <c r="G22" s="19"/>
    </row>
    <row r="23" spans="1:7" ht="12.75">
      <c r="A23" s="18"/>
      <c r="B23" s="19"/>
      <c r="C23" s="18" t="s">
        <v>128</v>
      </c>
      <c r="D23" s="19">
        <v>2003</v>
      </c>
      <c r="E23" s="18"/>
      <c r="F23" s="18"/>
      <c r="G23" s="19"/>
    </row>
    <row r="24" spans="1:7" ht="12.75">
      <c r="A24" s="18"/>
      <c r="B24" s="19"/>
      <c r="C24" s="18" t="s">
        <v>123</v>
      </c>
      <c r="D24" s="19">
        <v>2002</v>
      </c>
      <c r="E24" s="18" t="s">
        <v>11</v>
      </c>
      <c r="F24" s="18">
        <v>659.53</v>
      </c>
      <c r="G24" s="19">
        <v>8</v>
      </c>
    </row>
    <row r="25" spans="1:7" ht="12.75">
      <c r="A25" s="36"/>
      <c r="B25" s="37"/>
      <c r="C25" s="36"/>
      <c r="D25" s="37"/>
      <c r="E25" s="36"/>
      <c r="F25" s="36"/>
      <c r="G25" s="37"/>
    </row>
    <row r="26" ht="12.75">
      <c r="A26"/>
    </row>
    <row r="27" spans="1:6" ht="12.75">
      <c r="A27" s="5" t="s">
        <v>37</v>
      </c>
      <c r="B27" s="6"/>
      <c r="C27" s="1"/>
      <c r="D27" s="6"/>
      <c r="E27" s="5" t="s">
        <v>14</v>
      </c>
      <c r="F27" s="6"/>
    </row>
    <row r="28" spans="1:3" ht="12.75">
      <c r="A28"/>
      <c r="C28" s="1"/>
    </row>
    <row r="29" spans="1:6" ht="12.75">
      <c r="A29" t="s">
        <v>10</v>
      </c>
      <c r="C29" s="7">
        <f>COUNTIF($E$5:$E$24,A29)</f>
        <v>0</v>
      </c>
      <c r="E29" t="s">
        <v>10</v>
      </c>
      <c r="F29" s="7">
        <f>SUMIF($E$5:$E$24,E29,$G$5:$G$24)</f>
        <v>0</v>
      </c>
    </row>
    <row r="30" spans="1:6" ht="12.75">
      <c r="A30" t="s">
        <v>12</v>
      </c>
      <c r="C30" s="7">
        <f aca="true" t="shared" si="0" ref="C30:C35">COUNTIF($E$5:$E$24,A30)</f>
        <v>0</v>
      </c>
      <c r="E30" t="s">
        <v>12</v>
      </c>
      <c r="F30" s="7">
        <f aca="true" t="shared" si="1" ref="F30:F35">SUMIF($E$5:$E$24,E30,$G$5:$G$24)</f>
        <v>0</v>
      </c>
    </row>
    <row r="31" spans="1:6" ht="12.75">
      <c r="A31" t="s">
        <v>11</v>
      </c>
      <c r="C31" s="7">
        <f t="shared" si="0"/>
        <v>3</v>
      </c>
      <c r="E31" t="s">
        <v>11</v>
      </c>
      <c r="F31" s="7">
        <f t="shared" si="1"/>
        <v>24</v>
      </c>
    </row>
    <row r="32" spans="1:6" ht="12.75">
      <c r="A32" t="s">
        <v>8</v>
      </c>
      <c r="C32" s="7">
        <f t="shared" si="0"/>
        <v>2</v>
      </c>
      <c r="E32" t="s">
        <v>8</v>
      </c>
      <c r="F32" s="7">
        <f t="shared" si="1"/>
        <v>14</v>
      </c>
    </row>
    <row r="33" spans="1:6" ht="12.75">
      <c r="A33" t="s">
        <v>9</v>
      </c>
      <c r="C33" s="7">
        <f t="shared" si="0"/>
        <v>0</v>
      </c>
      <c r="E33" t="s">
        <v>9</v>
      </c>
      <c r="F33" s="7">
        <f t="shared" si="1"/>
        <v>0</v>
      </c>
    </row>
    <row r="34" spans="1:6" ht="12.75">
      <c r="A34" t="s">
        <v>7</v>
      </c>
      <c r="C34" s="7">
        <f t="shared" si="0"/>
        <v>0</v>
      </c>
      <c r="E34" t="s">
        <v>7</v>
      </c>
      <c r="F34" s="7">
        <f t="shared" si="1"/>
        <v>0</v>
      </c>
    </row>
    <row r="35" spans="1:6" ht="12.75">
      <c r="A35" t="s">
        <v>38</v>
      </c>
      <c r="C35" s="7">
        <f t="shared" si="0"/>
        <v>0</v>
      </c>
      <c r="E35" t="s">
        <v>38</v>
      </c>
      <c r="F35" s="7">
        <f t="shared" si="1"/>
        <v>0</v>
      </c>
    </row>
    <row r="36" spans="1:6" ht="12.75">
      <c r="A36"/>
      <c r="C36" s="7"/>
      <c r="F36" s="7"/>
    </row>
    <row r="37" spans="1:6" ht="12.75">
      <c r="A37" s="1" t="s">
        <v>15</v>
      </c>
      <c r="C37" s="7">
        <f>SUM(C29:C35)</f>
        <v>5</v>
      </c>
      <c r="F37" s="1">
        <f>SUM(F29:F35)</f>
        <v>38</v>
      </c>
    </row>
  </sheetData>
  <sheetProtection/>
  <printOptions/>
  <pageMargins left="0.787401575" right="0.787401575" top="0.984251969" bottom="0.984251969" header="0.4921259845" footer="0.4921259845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comite</dc:creator>
  <cp:keywords/>
  <dc:description/>
  <cp:lastModifiedBy>FSGT 94</cp:lastModifiedBy>
  <cp:lastPrinted>2013-12-19T21:53:36Z</cp:lastPrinted>
  <dcterms:created xsi:type="dcterms:W3CDTF">2009-02-15T20:52:56Z</dcterms:created>
  <dcterms:modified xsi:type="dcterms:W3CDTF">2013-12-26T14:11:29Z</dcterms:modified>
  <cp:category/>
  <cp:version/>
  <cp:contentType/>
  <cp:contentStatus/>
</cp:coreProperties>
</file>